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省统筹经费安排计划（省级单位）" sheetId="2" r:id="rId1"/>
    <sheet name="省统筹经费安排计划（市县部分）" sheetId="3" r:id="rId2"/>
  </sheets>
  <definedNames>
    <definedName name="_xlnm.Print_Area" localSheetId="0">'省统筹经费安排计划（省级单位）'!$A$1:$E$21</definedName>
    <definedName name="_xlnm.Print_Titles" localSheetId="0">'省统筹经费安排计划（省级单位）'!$4:$4</definedName>
    <definedName name="_xlnm._FilterDatabase" localSheetId="0" hidden="1">'省统筹经费安排计划（省级单位）'!$D$1:$D$21</definedName>
    <definedName name="_xlnm.Print_Area" localSheetId="1">'省统筹经费安排计划（市县部分）'!$A$1:$E$61</definedName>
    <definedName name="_xlnm.Print_Titles" localSheetId="1">'省统筹经费安排计划（市县部分）'!$4:$4</definedName>
    <definedName name="_xlnm._FilterDatabase" localSheetId="1" hidden="1">'省统筹经费安排计划（市县部分）'!$D$1:$D$61</definedName>
  </definedNames>
  <calcPr calcId="144525" concurrentCalc="0"/>
</workbook>
</file>

<file path=xl/sharedStrings.xml><?xml version="1.0" encoding="utf-8"?>
<sst xmlns="http://schemas.openxmlformats.org/spreadsheetml/2006/main" count="206" uniqueCount="114">
  <si>
    <t>附件2-1</t>
  </si>
  <si>
    <t>2023年省财政省级以上公益林效益补偿资金
省统筹经费安排表（省级单位）</t>
  </si>
  <si>
    <t>单位：万元</t>
  </si>
  <si>
    <t>序号</t>
  </si>
  <si>
    <t>单位</t>
  </si>
  <si>
    <t>项目名称</t>
  </si>
  <si>
    <t>项目内容提要</t>
  </si>
  <si>
    <t>拟安排金额</t>
  </si>
  <si>
    <t>省级合计</t>
  </si>
  <si>
    <t>一</t>
  </si>
  <si>
    <t>省林业局</t>
  </si>
  <si>
    <t>省局公益林管理处</t>
  </si>
  <si>
    <t>国家级公益林（天然林）和荒漠监测</t>
  </si>
  <si>
    <t>完成国家级公益林资源变化情况年度监测评价和天然林保护修复效益监测评估；开展公益林（天然林）碳汇量及其提升值评估，建立公益林（天然林）碳汇数据库；完成年度荒漠（沙化/石漠化）监测；完成天然林生物多样性保护成效定期定量监测。</t>
  </si>
  <si>
    <t>公益林（天然林）管理能力建设</t>
  </si>
  <si>
    <t>完成天然林核定落界成果数据分析及专题图制作，管理天然林数据库；推广公益林可持续高碳汇树种，分析高碳汇公益林现状，评估高碳汇公益林（天然林）建设成效；编制广东省森林生态状况报告等工作。</t>
  </si>
  <si>
    <t>公益林和天然林资金成效评价</t>
  </si>
  <si>
    <t>国家级和省级公益林效益补偿成效动态分析，公益林和天然林资金发放和支出成效评价等。</t>
  </si>
  <si>
    <t>广东省林业事务中心</t>
  </si>
  <si>
    <t>2023年林业政务基础运行保障项目</t>
  </si>
  <si>
    <t>局本部驻场办公网络运维服务；办公系统移动端通信服务；省林业局信息化建设咨询服务；省林业局信息安全内部评审服务；全省林业网站和新媒体的内容和安全监控；局本部网络安全设备购置及网络安全等保测评；局本部信息化基础设施硬件、环境升级改造及保养维修；局本部机关大院环境安全智能提升；局本部会议设施升级改造；办公设备购置。</t>
  </si>
  <si>
    <t>广东省野生动物监测救护中心</t>
  </si>
  <si>
    <t>广东省公益林（天然林）中华穿山甲种群空间分布监测</t>
  </si>
  <si>
    <t>（1）广东公益林（天然林）中华穿山甲种群空间分布监测分析；（2）广东公益林（天然林）中华穿山甲栖息地因子定量化分析;（3）中华穿山甲空间分布影响因素分析。</t>
  </si>
  <si>
    <t>广东省林业调查规划院</t>
  </si>
  <si>
    <t>广东省公益林（天然林）监测与评价</t>
  </si>
  <si>
    <t>以省级以上公益林优化结果和天然林核定落界数据为基础，监测公益林（天然林）年度变化情况，包括：地类、起源、林种、优势树种、郁闭度等，并对全省省级以上公益林和天然林的森林资源和生态状况进行评价。</t>
  </si>
  <si>
    <t>乐昌石漠化地区生态修复效益评估</t>
  </si>
  <si>
    <t>1、样地监测：建立3个1hm2的大样地及不同植被类型的18个400m2的小样地（含对比重复样地），对粤北石漠化地区植被群落进行监测，汇总分析石漠化地区植被特点、物种多样性、生物量及碳汇储备等；2、土壤监测：在不同样地内对土壤养分、土壤微生物群落等进行监测并进行分析评价；3、水质水文监测：在样方内监测大气降水、林间穿透雨、地表径流，测定分析水质水文情况；4、环境监测：采购仪器对重要区域的环境因子的常规指标进行监测；5、效益评估：结合第四次石漠化监测数据对粤北石漠化重点区域生态修复效益情况进行评估</t>
  </si>
  <si>
    <t>广东省林业科学研究院</t>
  </si>
  <si>
    <t>广东省公益林示范区建设成效评估</t>
  </si>
  <si>
    <t>针对2022年—2023年度新设立的广东省公益林示范区，开展建设成效监测评估，检验其示范区建设任务完成情况。对公益林示范区进行碳汇能力监测，选取示范区作为试点，对示范区森林植被碳汇、土壤碳汇能力以及土壤微生物碳汇能力进行进行监测评估，探索提升公益林示范区碳储量路径，助力早日实现碳达峰碳中和目标。</t>
  </si>
  <si>
    <t>雷州半岛海岸带植物资源调查</t>
  </si>
  <si>
    <t>以基干防护林为主，完成雷州半岛海岸带植物种质资源分布数量、范围和资源状况评价报告，建成雷州半岛海岸带防护林整合数据库和基于空间属性的信息共享服务平台，完成《雷州半岛海岸带植物资源》和《雷州半岛海岸带防护林》等咨询报告1册，为沿海基干林带改造提升工程、区域生态修复工程政府咨询或决策提供数据支撑。</t>
  </si>
  <si>
    <t>公益林低效油茶林综合改造技术示范</t>
  </si>
  <si>
    <t>对公益林的低效油茶林开展综合改造试验，通过放蜂辅助授粉、高接换冠、施肥抚育、整形修剪及病虫害防治等综合栽培管理技术措施，建设低效油茶综合改造示范林200亩。</t>
  </si>
  <si>
    <t>二</t>
  </si>
  <si>
    <t>省属林场和省级以上保护区</t>
  </si>
  <si>
    <t>广东车八岭国家级自然保护区</t>
  </si>
  <si>
    <t>管护管理经费补助</t>
  </si>
  <si>
    <t>用于开展公益林（含天然林）管理管护工作。</t>
  </si>
  <si>
    <t>广东始兴南山省级自然保护区</t>
  </si>
  <si>
    <t>公益林示范区建设</t>
  </si>
  <si>
    <t>用于公益林示范区建设。</t>
  </si>
  <si>
    <t>广东连南大鲵省级自然保护区</t>
  </si>
  <si>
    <t>广东潮安凤凰山省级自然保护区</t>
  </si>
  <si>
    <t>附件2-2</t>
  </si>
  <si>
    <t>2023年省财政省级以上公益林效益补偿资金
省统筹经费安排表（市县部分）</t>
  </si>
  <si>
    <t>合计</t>
  </si>
  <si>
    <t>市县小计</t>
  </si>
  <si>
    <t>（一）</t>
  </si>
  <si>
    <t>韶关市</t>
  </si>
  <si>
    <t>市本级</t>
  </si>
  <si>
    <t>用于国有小坑林场公益林示范区建设。</t>
  </si>
  <si>
    <t>新丰县</t>
  </si>
  <si>
    <t>（二）</t>
  </si>
  <si>
    <t>河源市</t>
  </si>
  <si>
    <t>源城区</t>
  </si>
  <si>
    <t>新丰江林管局</t>
  </si>
  <si>
    <t>（三）</t>
  </si>
  <si>
    <t>梅州市</t>
  </si>
  <si>
    <t>平远县</t>
  </si>
  <si>
    <t>（四）</t>
  </si>
  <si>
    <t>惠州市</t>
  </si>
  <si>
    <t>惠城区</t>
  </si>
  <si>
    <t>惠阳区</t>
  </si>
  <si>
    <t>博罗县</t>
  </si>
  <si>
    <t>龙门县</t>
  </si>
  <si>
    <t>（五）</t>
  </si>
  <si>
    <t>汕尾市</t>
  </si>
  <si>
    <t>（六）</t>
  </si>
  <si>
    <t>江门市</t>
  </si>
  <si>
    <t>恩平市</t>
  </si>
  <si>
    <t>江海区</t>
  </si>
  <si>
    <t>（七）</t>
  </si>
  <si>
    <t>阳江市</t>
  </si>
  <si>
    <t>用于国有花滩林场公益林示范区建设。</t>
  </si>
  <si>
    <t>（八）</t>
  </si>
  <si>
    <t>湛江市</t>
  </si>
  <si>
    <t>坡头区</t>
  </si>
  <si>
    <t>（九）</t>
  </si>
  <si>
    <t>茂名市</t>
  </si>
  <si>
    <t>用于国有荷塘林场公益林示范区建设。</t>
  </si>
  <si>
    <t>用于国有大雾岭林场公益林示范区建设。</t>
  </si>
  <si>
    <t>（十）</t>
  </si>
  <si>
    <t>潮州市</t>
  </si>
  <si>
    <t>湘桥区</t>
  </si>
  <si>
    <t>（十一）</t>
  </si>
  <si>
    <t>云浮市</t>
  </si>
  <si>
    <t>（十二）</t>
  </si>
  <si>
    <t>广州市</t>
  </si>
  <si>
    <t>花都区梯面镇</t>
  </si>
  <si>
    <t>用于梯面林场公益林示范区建设。</t>
  </si>
  <si>
    <t>省财政直管县</t>
  </si>
  <si>
    <t>南澳县</t>
  </si>
  <si>
    <t>用于黄花山公益林示范区建设。</t>
  </si>
  <si>
    <t>乳源县</t>
  </si>
  <si>
    <t>南雄市</t>
  </si>
  <si>
    <t>用于鸦子寨公益林示范区建设。</t>
  </si>
  <si>
    <t>仁化县</t>
  </si>
  <si>
    <t>用于石塘上中坌公益林示范区建设。</t>
  </si>
  <si>
    <t>丰顺县</t>
  </si>
  <si>
    <t>大埔县</t>
  </si>
  <si>
    <t>用于五虎山森林公园公益林示范区建设。</t>
  </si>
  <si>
    <t>惠东县</t>
  </si>
  <si>
    <t>用于乌禽嶂公益林示范区建设。</t>
  </si>
  <si>
    <t>雷州市雷高镇</t>
  </si>
  <si>
    <t>用于雷高镇公益林示范区建设。</t>
  </si>
  <si>
    <t>高州市</t>
  </si>
  <si>
    <t>连南县</t>
  </si>
  <si>
    <t>用于万山朝王国家石漠公园公益林示范区建设。</t>
  </si>
  <si>
    <t>连山县</t>
  </si>
  <si>
    <t>饶平县</t>
  </si>
  <si>
    <t>用于黄冈河源头（麒麟岭古驿道）公益林示范区建设。</t>
  </si>
</sst>
</file>

<file path=xl/styles.xml><?xml version="1.0" encoding="utf-8"?>
<styleSheet xmlns="http://schemas.openxmlformats.org/spreadsheetml/2006/main">
  <numFmts count="5">
    <numFmt numFmtId="176" formatCode="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0">
    <font>
      <sz val="11"/>
      <color theme="1"/>
      <name val="宋体"/>
      <charset val="134"/>
      <scheme val="minor"/>
    </font>
    <font>
      <sz val="12"/>
      <name val="宋体"/>
      <charset val="134"/>
    </font>
    <font>
      <b/>
      <sz val="12"/>
      <name val="宋体"/>
      <charset val="134"/>
    </font>
    <font>
      <sz val="12"/>
      <name val="Times New Roman"/>
      <charset val="134"/>
    </font>
    <font>
      <sz val="12"/>
      <color indexed="8"/>
      <name val="宋体"/>
      <charset val="134"/>
    </font>
    <font>
      <sz val="12"/>
      <name val="方正细黑一_GBK"/>
      <charset val="134"/>
    </font>
    <font>
      <b/>
      <sz val="18"/>
      <name val="宋体"/>
      <charset val="134"/>
    </font>
    <font>
      <b/>
      <sz val="10"/>
      <name val="宋体"/>
      <charset val="134"/>
    </font>
    <font>
      <sz val="10"/>
      <color theme="1"/>
      <name val="仿宋_GB2312"/>
      <charset val="134"/>
    </font>
    <font>
      <sz val="10"/>
      <name val="宋体"/>
      <charset val="134"/>
    </font>
    <font>
      <sz val="10"/>
      <color rgb="FF000000"/>
      <name val="仿宋_GB2312"/>
      <charset val="134"/>
    </font>
    <font>
      <b/>
      <sz val="12"/>
      <name val="宋体"/>
      <charset val="134"/>
      <scheme val="major"/>
    </font>
    <font>
      <sz val="12"/>
      <color theme="1"/>
      <name val="宋体"/>
      <charset val="134"/>
      <scheme val="major"/>
    </font>
    <font>
      <sz val="12"/>
      <name val="宋体"/>
      <charset val="134"/>
      <scheme val="major"/>
    </font>
    <font>
      <sz val="10"/>
      <name val="仿宋_GB2312"/>
      <charset val="134"/>
    </font>
    <font>
      <b/>
      <sz val="12"/>
      <name val="宋体"/>
      <charset val="0"/>
    </font>
    <font>
      <sz val="12"/>
      <color indexed="8"/>
      <name val="Times New Roman"/>
      <charset val="0"/>
    </font>
    <font>
      <sz val="12"/>
      <name val="Times New Roman"/>
      <charset val="0"/>
    </font>
    <font>
      <sz val="10"/>
      <color indexed="8"/>
      <name val="仿宋_GB2312"/>
      <charset val="134"/>
    </font>
    <font>
      <sz val="12"/>
      <color rgb="FF000000"/>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FF0000"/>
      <name val="宋体"/>
      <charset val="0"/>
      <scheme val="minor"/>
    </font>
    <font>
      <sz val="10"/>
      <name val="Arial"/>
      <charset val="0"/>
    </font>
    <font>
      <b/>
      <sz val="11"/>
      <color theme="1"/>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0" fontId="1" fillId="0" borderId="0">
      <alignment vertical="center"/>
    </xf>
    <xf numFmtId="0" fontId="21" fillId="16"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0" fillId="2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8" fillId="0" borderId="0"/>
    <xf numFmtId="0" fontId="21" fillId="22"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36" fillId="0" borderId="7"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1"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30" borderId="0" applyNumberFormat="false" applyBorder="false" applyAlignment="false" applyProtection="false">
      <alignment vertical="center"/>
    </xf>
    <xf numFmtId="0" fontId="39" fillId="17" borderId="12" applyNumberFormat="false" applyAlignment="false" applyProtection="false">
      <alignment vertical="center"/>
    </xf>
    <xf numFmtId="0" fontId="3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31"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33" fillId="23" borderId="12" applyNumberFormat="false" applyAlignment="false" applyProtection="false">
      <alignment vertical="center"/>
    </xf>
    <xf numFmtId="0" fontId="30" fillId="17" borderId="10" applyNumberFormat="false" applyAlignment="false" applyProtection="false">
      <alignment vertical="center"/>
    </xf>
    <xf numFmtId="0" fontId="31" fillId="18" borderId="11" applyNumberFormat="false" applyAlignment="false" applyProtection="false">
      <alignment vertical="center"/>
    </xf>
    <xf numFmtId="0" fontId="38" fillId="0" borderId="13" applyNumberFormat="false" applyFill="false" applyAlignment="false" applyProtection="false">
      <alignment vertical="center"/>
    </xf>
    <xf numFmtId="0" fontId="20" fillId="26"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0" fillId="11" borderId="6" applyNumberFormat="false" applyFont="false" applyAlignment="false" applyProtection="false">
      <alignment vertical="center"/>
    </xf>
    <xf numFmtId="0" fontId="32" fillId="0" borderId="0" applyNumberFormat="false" applyFill="false" applyBorder="false" applyAlignment="false" applyProtection="false">
      <alignment vertical="center"/>
    </xf>
    <xf numFmtId="0" fontId="25"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29"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1" fillId="3" borderId="0" applyNumberFormat="false" applyBorder="false" applyAlignment="false" applyProtection="false">
      <alignment vertical="center"/>
    </xf>
    <xf numFmtId="0" fontId="20" fillId="2" borderId="0" applyNumberFormat="false" applyBorder="false" applyAlignment="false" applyProtection="false">
      <alignment vertical="center"/>
    </xf>
  </cellStyleXfs>
  <cellXfs count="52">
    <xf numFmtId="0" fontId="0" fillId="0" borderId="0" xfId="0">
      <alignment vertical="center"/>
    </xf>
    <xf numFmtId="0" fontId="1" fillId="0" borderId="0" xfId="1" applyFont="true" applyAlignment="true">
      <alignment horizontal="left" vertical="center" wrapText="true"/>
    </xf>
    <xf numFmtId="0" fontId="2" fillId="0" borderId="0" xfId="1" applyFont="true" applyAlignment="true">
      <alignment vertical="center" wrapText="true"/>
    </xf>
    <xf numFmtId="0" fontId="2" fillId="0" borderId="0" xfId="1" applyFont="true" applyAlignment="true">
      <alignment horizontal="left" vertical="center" wrapText="true"/>
    </xf>
    <xf numFmtId="0" fontId="1" fillId="0" borderId="0" xfId="1" applyFont="true" applyAlignment="true">
      <alignment horizontal="center" vertical="center" wrapText="true"/>
    </xf>
    <xf numFmtId="0" fontId="3" fillId="0" borderId="0" xfId="0" applyFont="true" applyFill="true" applyBorder="true" applyAlignment="true">
      <alignment vertical="center"/>
    </xf>
    <xf numFmtId="0" fontId="4" fillId="0" borderId="0" xfId="1" applyFont="true" applyAlignment="true">
      <alignment horizontal="center" vertical="center" wrapText="true"/>
    </xf>
    <xf numFmtId="0" fontId="4" fillId="0" borderId="0" xfId="1" applyFont="true" applyAlignment="true">
      <alignment horizontal="justify" vertical="center" wrapText="true"/>
    </xf>
    <xf numFmtId="0" fontId="1" fillId="0" borderId="0" xfId="1" applyFont="true" applyAlignment="true">
      <alignment horizontal="justify" vertical="center" wrapText="true"/>
    </xf>
    <xf numFmtId="0" fontId="1" fillId="0" borderId="0" xfId="1" applyFont="true" applyAlignment="true">
      <alignment vertical="center" wrapText="true"/>
    </xf>
    <xf numFmtId="0" fontId="1" fillId="0" borderId="0" xfId="0" applyFont="true" applyFill="true" applyBorder="true" applyAlignment="true"/>
    <xf numFmtId="0" fontId="5" fillId="0" borderId="0" xfId="1" applyFont="true" applyAlignment="true">
      <alignment horizontal="left" vertical="center" wrapText="true"/>
    </xf>
    <xf numFmtId="0" fontId="6" fillId="0" borderId="0" xfId="1" applyFont="true" applyAlignment="true">
      <alignment horizontal="center" vertical="center" wrapText="true"/>
    </xf>
    <xf numFmtId="0" fontId="1" fillId="0" borderId="0" xfId="1" applyFont="true" applyAlignment="true">
      <alignment horizontal="right" vertical="center" wrapText="true"/>
    </xf>
    <xf numFmtId="0" fontId="1" fillId="0" borderId="1" xfId="1" applyFont="true" applyBorder="true" applyAlignment="true">
      <alignment horizontal="center" vertical="center" wrapText="true"/>
    </xf>
    <xf numFmtId="0" fontId="2" fillId="0" borderId="1" xfId="1"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1" applyFont="true" applyBorder="true" applyAlignment="true">
      <alignment horizontal="justify" vertical="center" wrapText="true"/>
    </xf>
    <xf numFmtId="0" fontId="2" fillId="0" borderId="1" xfId="1" applyNumberFormat="true"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1" xfId="1" applyNumberFormat="true"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8" fillId="0" borderId="2" xfId="0" applyFont="true" applyFill="true" applyBorder="true" applyAlignment="true">
      <alignment horizontal="right" vertical="center" wrapText="true"/>
    </xf>
    <xf numFmtId="0" fontId="8" fillId="0" borderId="2" xfId="0" applyFont="true" applyFill="true" applyBorder="true" applyAlignment="true">
      <alignment horizontal="left" vertical="center" wrapText="true"/>
    </xf>
    <xf numFmtId="0" fontId="7" fillId="0" borderId="1" xfId="1" applyFont="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176" fontId="11" fillId="0" borderId="1" xfId="1" applyNumberFormat="true" applyFont="true" applyBorder="true" applyAlignment="true">
      <alignment horizontal="center" vertical="center" wrapText="true"/>
    </xf>
    <xf numFmtId="176" fontId="11" fillId="0" borderId="1" xfId="1" applyNumberFormat="true" applyFont="true" applyBorder="true" applyAlignment="true">
      <alignment horizontal="right" vertical="center" wrapText="true"/>
    </xf>
    <xf numFmtId="0" fontId="12" fillId="0" borderId="2" xfId="0" applyFont="true" applyFill="true" applyBorder="true" applyAlignment="true">
      <alignment horizontal="right" vertical="center" wrapText="true"/>
    </xf>
    <xf numFmtId="0" fontId="11" fillId="0" borderId="1" xfId="0" applyFont="true" applyFill="true" applyBorder="true" applyAlignment="true">
      <alignment horizontal="right" vertical="center" wrapText="true"/>
    </xf>
    <xf numFmtId="0" fontId="13" fillId="0" borderId="1" xfId="0" applyFont="true" applyFill="true" applyBorder="true" applyAlignment="true">
      <alignment horizontal="right" vertical="center" wrapText="true"/>
    </xf>
    <xf numFmtId="0" fontId="2" fillId="0" borderId="1" xfId="1" applyFont="true" applyBorder="true" applyAlignment="true">
      <alignment horizontal="left" vertical="center" wrapText="true"/>
    </xf>
    <xf numFmtId="0" fontId="14" fillId="0" borderId="3"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6" fillId="0" borderId="1" xfId="0" applyFont="true" applyFill="true" applyBorder="true" applyAlignment="true">
      <alignment horizontal="center" vertical="center" wrapText="true"/>
    </xf>
    <xf numFmtId="0" fontId="17" fillId="0" borderId="1" xfId="1" applyFont="true" applyBorder="true" applyAlignment="true">
      <alignment horizontal="justify" vertical="center" wrapText="true"/>
    </xf>
    <xf numFmtId="0" fontId="1"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11" fillId="0" borderId="1" xfId="1" applyFont="true" applyBorder="true" applyAlignment="true">
      <alignment horizontal="center" vertical="center" wrapText="true"/>
    </xf>
    <xf numFmtId="0" fontId="11" fillId="0" borderId="1" xfId="1" applyFont="true" applyBorder="true" applyAlignment="true">
      <alignment horizontal="right" vertical="center" wrapText="true"/>
    </xf>
    <xf numFmtId="0" fontId="19" fillId="0" borderId="1" xfId="0" applyFont="true" applyFill="true" applyBorder="true" applyAlignment="true">
      <alignment horizontal="right" vertical="center" wrapText="true"/>
    </xf>
    <xf numFmtId="0" fontId="13" fillId="0" borderId="1" xfId="0" applyFont="true" applyFill="true" applyBorder="true" applyAlignment="true">
      <alignment horizontal="right" vertical="center"/>
    </xf>
    <xf numFmtId="0" fontId="12" fillId="0" borderId="1" xfId="0" applyFont="true" applyFill="true" applyBorder="true" applyAlignment="true">
      <alignment horizontal="right" vertical="center" wrapText="true"/>
    </xf>
  </cellXfs>
  <cellStyles count="51">
    <cellStyle name="常规" xfId="0" builtinId="0"/>
    <cellStyle name="常规_2012年省级以上生态公益林效益补偿资金（第二批）及省统筹资金安排"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常规_处理-小梁" xfId="18"/>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abSelected="1" view="pageBreakPreview" zoomScaleNormal="100" zoomScaleSheetLayoutView="100" workbookViewId="0">
      <selection activeCell="A2" sqref="A2:E2"/>
    </sheetView>
  </sheetViews>
  <sheetFormatPr defaultColWidth="9.55833333333333" defaultRowHeight="15.75" outlineLevelCol="4"/>
  <cols>
    <col min="1" max="1" width="6.125" style="4" customWidth="true"/>
    <col min="2" max="2" width="14.5" style="6" customWidth="true"/>
    <col min="3" max="3" width="15" style="7" customWidth="true"/>
    <col min="4" max="4" width="52.375" style="8" customWidth="true"/>
    <col min="5" max="5" width="11.25" style="4" customWidth="true"/>
    <col min="6" max="6" width="10.1916666666667" style="9"/>
    <col min="7" max="254" width="9.55833333333333" style="9"/>
    <col min="255" max="16384" width="9.55833333333333" style="10"/>
  </cols>
  <sheetData>
    <row r="1" ht="16.5" customHeight="true" spans="1:2">
      <c r="A1" s="11" t="s">
        <v>0</v>
      </c>
      <c r="B1" s="11"/>
    </row>
    <row r="2" s="1" customFormat="true" ht="49" customHeight="true" spans="1:5">
      <c r="A2" s="12" t="s">
        <v>1</v>
      </c>
      <c r="B2" s="12"/>
      <c r="C2" s="12"/>
      <c r="D2" s="12"/>
      <c r="E2" s="12"/>
    </row>
    <row r="3" ht="21.75" customHeight="true" spans="2:5">
      <c r="B3" s="13" t="s">
        <v>2</v>
      </c>
      <c r="C3" s="8"/>
      <c r="D3" s="13"/>
      <c r="E3" s="13"/>
    </row>
    <row r="4" ht="25" customHeight="true" spans="1:5">
      <c r="A4" s="14" t="s">
        <v>3</v>
      </c>
      <c r="B4" s="14" t="s">
        <v>4</v>
      </c>
      <c r="C4" s="14" t="s">
        <v>5</v>
      </c>
      <c r="D4" s="14" t="s">
        <v>6</v>
      </c>
      <c r="E4" s="14" t="s">
        <v>7</v>
      </c>
    </row>
    <row r="5" s="3" customFormat="true" ht="28" customHeight="true" spans="1:5">
      <c r="A5" s="15"/>
      <c r="B5" s="15" t="s">
        <v>8</v>
      </c>
      <c r="C5" s="15"/>
      <c r="D5" s="17"/>
      <c r="E5" s="47">
        <f>E6+E17</f>
        <v>2918</v>
      </c>
    </row>
    <row r="6" s="3" customFormat="true" ht="28" customHeight="true" spans="1:5">
      <c r="A6" s="15" t="s">
        <v>9</v>
      </c>
      <c r="B6" s="35" t="s">
        <v>10</v>
      </c>
      <c r="C6" s="17"/>
      <c r="D6" s="17"/>
      <c r="E6" s="48">
        <f>SUM(E7:E16)</f>
        <v>2249</v>
      </c>
    </row>
    <row r="7" s="3" customFormat="true" ht="74" customHeight="true" spans="1:5">
      <c r="A7" s="14">
        <v>1</v>
      </c>
      <c r="B7" s="36" t="s">
        <v>11</v>
      </c>
      <c r="C7" s="28" t="s">
        <v>12</v>
      </c>
      <c r="D7" s="29" t="s">
        <v>13</v>
      </c>
      <c r="E7" s="49">
        <v>420</v>
      </c>
    </row>
    <row r="8" s="3" customFormat="true" ht="60" customHeight="true" spans="1:5">
      <c r="A8" s="14"/>
      <c r="B8" s="37"/>
      <c r="C8" s="28" t="s">
        <v>14</v>
      </c>
      <c r="D8" s="29" t="s">
        <v>15</v>
      </c>
      <c r="E8" s="50">
        <v>420</v>
      </c>
    </row>
    <row r="9" s="3" customFormat="true" ht="36" customHeight="true" spans="1:5">
      <c r="A9" s="14"/>
      <c r="B9" s="38"/>
      <c r="C9" s="28" t="s">
        <v>16</v>
      </c>
      <c r="D9" s="29" t="s">
        <v>17</v>
      </c>
      <c r="E9" s="50">
        <v>490</v>
      </c>
    </row>
    <row r="10" s="3" customFormat="true" ht="90" customHeight="true" spans="1:5">
      <c r="A10" s="14">
        <v>2</v>
      </c>
      <c r="B10" s="21" t="s">
        <v>18</v>
      </c>
      <c r="C10" s="39" t="s">
        <v>19</v>
      </c>
      <c r="D10" s="40" t="s">
        <v>20</v>
      </c>
      <c r="E10" s="34">
        <v>470</v>
      </c>
    </row>
    <row r="11" s="3" customFormat="true" ht="57" customHeight="true" spans="1:5">
      <c r="A11" s="14">
        <v>3</v>
      </c>
      <c r="B11" s="39" t="s">
        <v>21</v>
      </c>
      <c r="C11" s="28" t="s">
        <v>22</v>
      </c>
      <c r="D11" s="29" t="s">
        <v>23</v>
      </c>
      <c r="E11" s="49">
        <v>80</v>
      </c>
    </row>
    <row r="12" s="3" customFormat="true" ht="63" customHeight="true" spans="1:5">
      <c r="A12" s="14">
        <v>4</v>
      </c>
      <c r="B12" s="39" t="s">
        <v>24</v>
      </c>
      <c r="C12" s="39" t="s">
        <v>25</v>
      </c>
      <c r="D12" s="29" t="s">
        <v>26</v>
      </c>
      <c r="E12" s="49">
        <v>80</v>
      </c>
    </row>
    <row r="13" s="3" customFormat="true" ht="124" customHeight="true" spans="1:5">
      <c r="A13" s="14"/>
      <c r="B13" s="39"/>
      <c r="C13" s="28" t="s">
        <v>27</v>
      </c>
      <c r="D13" s="29" t="s">
        <v>28</v>
      </c>
      <c r="E13" s="49">
        <v>120</v>
      </c>
    </row>
    <row r="14" s="3" customFormat="true" ht="83" customHeight="true" spans="1:5">
      <c r="A14" s="14">
        <v>5</v>
      </c>
      <c r="B14" s="21" t="s">
        <v>29</v>
      </c>
      <c r="C14" s="28" t="s">
        <v>30</v>
      </c>
      <c r="D14" s="29" t="s">
        <v>31</v>
      </c>
      <c r="E14" s="49">
        <v>49</v>
      </c>
    </row>
    <row r="15" s="3" customFormat="true" ht="93" customHeight="true" spans="1:5">
      <c r="A15" s="14"/>
      <c r="B15" s="21"/>
      <c r="C15" s="28" t="s">
        <v>32</v>
      </c>
      <c r="D15" s="29" t="s">
        <v>33</v>
      </c>
      <c r="E15" s="49">
        <v>80</v>
      </c>
    </row>
    <row r="16" s="3" customFormat="true" ht="63" customHeight="true" spans="1:5">
      <c r="A16" s="14"/>
      <c r="B16" s="21"/>
      <c r="C16" s="28" t="s">
        <v>34</v>
      </c>
      <c r="D16" s="29" t="s">
        <v>35</v>
      </c>
      <c r="E16" s="49">
        <v>40</v>
      </c>
    </row>
    <row r="17" s="3" customFormat="true" ht="49" customHeight="true" spans="1:5">
      <c r="A17" s="15" t="s">
        <v>36</v>
      </c>
      <c r="B17" s="41" t="s">
        <v>37</v>
      </c>
      <c r="C17" s="42"/>
      <c r="D17" s="43"/>
      <c r="E17" s="48">
        <f>SUM(E18:E21)</f>
        <v>669</v>
      </c>
    </row>
    <row r="18" s="3" customFormat="true" ht="33" customHeight="true" spans="1:5">
      <c r="A18" s="14">
        <v>1</v>
      </c>
      <c r="B18" s="21" t="s">
        <v>38</v>
      </c>
      <c r="C18" s="21" t="s">
        <v>39</v>
      </c>
      <c r="D18" s="22" t="s">
        <v>40</v>
      </c>
      <c r="E18" s="51">
        <v>69</v>
      </c>
    </row>
    <row r="19" s="3" customFormat="true" ht="33" customHeight="true" spans="1:5">
      <c r="A19" s="44">
        <v>2</v>
      </c>
      <c r="B19" s="21" t="s">
        <v>41</v>
      </c>
      <c r="C19" s="45" t="s">
        <v>42</v>
      </c>
      <c r="D19" s="46" t="s">
        <v>43</v>
      </c>
      <c r="E19" s="34">
        <v>200</v>
      </c>
    </row>
    <row r="20" s="3" customFormat="true" ht="33" customHeight="true" spans="1:5">
      <c r="A20" s="44">
        <v>3</v>
      </c>
      <c r="B20" s="21" t="s">
        <v>44</v>
      </c>
      <c r="C20" s="45" t="s">
        <v>42</v>
      </c>
      <c r="D20" s="46" t="s">
        <v>43</v>
      </c>
      <c r="E20" s="34">
        <v>200</v>
      </c>
    </row>
    <row r="21" s="3" customFormat="true" ht="33" customHeight="true" spans="1:5">
      <c r="A21" s="44">
        <v>4</v>
      </c>
      <c r="B21" s="39" t="s">
        <v>45</v>
      </c>
      <c r="C21" s="39" t="s">
        <v>42</v>
      </c>
      <c r="D21" s="46" t="s">
        <v>43</v>
      </c>
      <c r="E21" s="34">
        <v>200</v>
      </c>
    </row>
  </sheetData>
  <mergeCells count="9">
    <mergeCell ref="A1:B1"/>
    <mergeCell ref="A2:E2"/>
    <mergeCell ref="B3:E3"/>
    <mergeCell ref="A7:A9"/>
    <mergeCell ref="A12:A13"/>
    <mergeCell ref="A14:A16"/>
    <mergeCell ref="B7:B9"/>
    <mergeCell ref="B12:B13"/>
    <mergeCell ref="B14:B16"/>
  </mergeCells>
  <printOptions horizontalCentered="true"/>
  <pageMargins left="0.35" right="0.35" top="0.550694444444444" bottom="0.550694444444444" header="0.507638888888889" footer="0.507638888888889"/>
  <pageSetup paperSize="9" scale="99" firstPageNumber="8" orientation="portrait" useFirstPageNumber="true" horizontalDpi="600" verticalDpi="600"/>
  <headerFooter alignWithMargins="0" differentOddEven="1">
    <oddFooter>&amp;L- &amp;P -</oddFooter>
    <evenFooter>&amp;R- &amp;P -</evenFooter>
  </headerFooter>
  <rowBreaks count="1" manualBreakCount="1">
    <brk id="13"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view="pageBreakPreview" zoomScale="115" zoomScaleNormal="100" zoomScaleSheetLayoutView="115" workbookViewId="0">
      <selection activeCell="A2" sqref="A2:E2"/>
    </sheetView>
  </sheetViews>
  <sheetFormatPr defaultColWidth="9.55833333333333" defaultRowHeight="15.75" outlineLevelCol="4"/>
  <cols>
    <col min="1" max="1" width="10.5" style="4" customWidth="true"/>
    <col min="2" max="2" width="10.1583333333333" style="6" customWidth="true"/>
    <col min="3" max="3" width="15.3583333333333" style="7" customWidth="true"/>
    <col min="4" max="4" width="45.275" style="8" customWidth="true"/>
    <col min="5" max="5" width="12.5416666666667" style="4" customWidth="true"/>
    <col min="6" max="252" width="9.55833333333333" style="9"/>
    <col min="253" max="16384" width="9.55833333333333" style="10"/>
  </cols>
  <sheetData>
    <row r="1" ht="16.5" customHeight="true" spans="1:2">
      <c r="A1" s="11" t="s">
        <v>46</v>
      </c>
      <c r="B1" s="11"/>
    </row>
    <row r="2" s="1" customFormat="true" ht="46" customHeight="true" spans="1:5">
      <c r="A2" s="12" t="s">
        <v>47</v>
      </c>
      <c r="B2" s="12"/>
      <c r="C2" s="12"/>
      <c r="D2" s="12"/>
      <c r="E2" s="12"/>
    </row>
    <row r="3" ht="21.75" customHeight="true" spans="2:5">
      <c r="B3" s="13" t="s">
        <v>2</v>
      </c>
      <c r="C3" s="8"/>
      <c r="D3" s="13"/>
      <c r="E3" s="13"/>
    </row>
    <row r="4" ht="28" customHeight="true" spans="1:5">
      <c r="A4" s="14" t="s">
        <v>3</v>
      </c>
      <c r="B4" s="14" t="s">
        <v>4</v>
      </c>
      <c r="C4" s="14" t="s">
        <v>5</v>
      </c>
      <c r="D4" s="14" t="s">
        <v>6</v>
      </c>
      <c r="E4" s="14" t="s">
        <v>7</v>
      </c>
    </row>
    <row r="5" s="2" customFormat="true" ht="28" customHeight="true" spans="1:5">
      <c r="A5" s="15"/>
      <c r="B5" s="16" t="s">
        <v>48</v>
      </c>
      <c r="C5" s="16"/>
      <c r="D5" s="17"/>
      <c r="E5" s="30">
        <f>E6+E45</f>
        <v>4805</v>
      </c>
    </row>
    <row r="6" s="2" customFormat="true" ht="28" customHeight="true" spans="1:5">
      <c r="A6" s="15" t="s">
        <v>9</v>
      </c>
      <c r="B6" s="16" t="s">
        <v>49</v>
      </c>
      <c r="C6" s="16"/>
      <c r="D6" s="17"/>
      <c r="E6" s="31">
        <f>E7+E10+E13+E16+E22+E24+E28+E31+E34+E38+E41+E43</f>
        <v>1970</v>
      </c>
    </row>
    <row r="7" s="3" customFormat="true" ht="28" customHeight="true" spans="1:5">
      <c r="A7" s="18" t="s">
        <v>50</v>
      </c>
      <c r="B7" s="19" t="s">
        <v>51</v>
      </c>
      <c r="C7" s="17"/>
      <c r="D7" s="17"/>
      <c r="E7" s="31">
        <f>SUM(E8:E9)</f>
        <v>250</v>
      </c>
    </row>
    <row r="8" s="3" customFormat="true" ht="28" customHeight="true" spans="1:5">
      <c r="A8" s="20">
        <v>1</v>
      </c>
      <c r="B8" s="21" t="s">
        <v>52</v>
      </c>
      <c r="C8" s="21" t="s">
        <v>42</v>
      </c>
      <c r="D8" s="22" t="s">
        <v>53</v>
      </c>
      <c r="E8" s="32">
        <v>200</v>
      </c>
    </row>
    <row r="9" s="3" customFormat="true" ht="28" customHeight="true" spans="1:5">
      <c r="A9" s="20">
        <v>2</v>
      </c>
      <c r="B9" s="21" t="s">
        <v>54</v>
      </c>
      <c r="C9" s="21" t="s">
        <v>39</v>
      </c>
      <c r="D9" s="22" t="s">
        <v>40</v>
      </c>
      <c r="E9" s="32">
        <v>50</v>
      </c>
    </row>
    <row r="10" s="3" customFormat="true" ht="28" customHeight="true" spans="1:5">
      <c r="A10" s="18" t="s">
        <v>55</v>
      </c>
      <c r="B10" s="19" t="s">
        <v>56</v>
      </c>
      <c r="C10" s="23"/>
      <c r="D10" s="24"/>
      <c r="E10" s="33">
        <f>SUM(E11:E12)</f>
        <v>450</v>
      </c>
    </row>
    <row r="11" s="3" customFormat="true" ht="28" customHeight="true" spans="1:5">
      <c r="A11" s="20">
        <v>1</v>
      </c>
      <c r="B11" s="21" t="s">
        <v>57</v>
      </c>
      <c r="C11" s="21" t="s">
        <v>39</v>
      </c>
      <c r="D11" s="22" t="s">
        <v>40</v>
      </c>
      <c r="E11" s="32">
        <v>20</v>
      </c>
    </row>
    <row r="12" s="3" customFormat="true" ht="28" customHeight="true" spans="1:5">
      <c r="A12" s="20">
        <v>2</v>
      </c>
      <c r="B12" s="21" t="s">
        <v>58</v>
      </c>
      <c r="C12" s="21" t="s">
        <v>39</v>
      </c>
      <c r="D12" s="22" t="s">
        <v>40</v>
      </c>
      <c r="E12" s="32">
        <v>430</v>
      </c>
    </row>
    <row r="13" s="3" customFormat="true" ht="28" customHeight="true" spans="1:5">
      <c r="A13" s="18" t="s">
        <v>59</v>
      </c>
      <c r="B13" s="19" t="s">
        <v>60</v>
      </c>
      <c r="C13" s="23"/>
      <c r="D13" s="24"/>
      <c r="E13" s="31">
        <f>SUM(E14:E15)</f>
        <v>100</v>
      </c>
    </row>
    <row r="14" s="3" customFormat="true" ht="28" customHeight="true" spans="1:5">
      <c r="A14" s="20">
        <v>1</v>
      </c>
      <c r="B14" s="21" t="s">
        <v>52</v>
      </c>
      <c r="C14" s="21" t="s">
        <v>39</v>
      </c>
      <c r="D14" s="22" t="s">
        <v>40</v>
      </c>
      <c r="E14" s="32">
        <v>50</v>
      </c>
    </row>
    <row r="15" s="3" customFormat="true" ht="28" customHeight="true" spans="1:5">
      <c r="A15" s="20">
        <v>2</v>
      </c>
      <c r="B15" s="21" t="s">
        <v>61</v>
      </c>
      <c r="C15" s="21" t="s">
        <v>39</v>
      </c>
      <c r="D15" s="22" t="s">
        <v>40</v>
      </c>
      <c r="E15" s="32">
        <v>50</v>
      </c>
    </row>
    <row r="16" s="3" customFormat="true" ht="28" customHeight="true" spans="1:5">
      <c r="A16" s="18" t="s">
        <v>62</v>
      </c>
      <c r="B16" s="19" t="s">
        <v>63</v>
      </c>
      <c r="C16" s="23"/>
      <c r="D16" s="24"/>
      <c r="E16" s="31">
        <f>E17+E18+E20+E21+E19</f>
        <v>110</v>
      </c>
    </row>
    <row r="17" s="3" customFormat="true" ht="28" customHeight="true" spans="1:5">
      <c r="A17" s="20">
        <v>1</v>
      </c>
      <c r="B17" s="21" t="s">
        <v>52</v>
      </c>
      <c r="C17" s="21" t="s">
        <v>39</v>
      </c>
      <c r="D17" s="22" t="s">
        <v>40</v>
      </c>
      <c r="E17" s="32">
        <v>30</v>
      </c>
    </row>
    <row r="18" s="3" customFormat="true" ht="28" customHeight="true" spans="1:5">
      <c r="A18" s="20">
        <v>2</v>
      </c>
      <c r="B18" s="21" t="s">
        <v>64</v>
      </c>
      <c r="C18" s="21" t="s">
        <v>39</v>
      </c>
      <c r="D18" s="22" t="s">
        <v>40</v>
      </c>
      <c r="E18" s="32">
        <v>20</v>
      </c>
    </row>
    <row r="19" s="3" customFormat="true" ht="28" customHeight="true" spans="1:5">
      <c r="A19" s="20">
        <v>3</v>
      </c>
      <c r="B19" s="21" t="s">
        <v>65</v>
      </c>
      <c r="C19" s="21" t="s">
        <v>39</v>
      </c>
      <c r="D19" s="22" t="s">
        <v>40</v>
      </c>
      <c r="E19" s="32">
        <v>20</v>
      </c>
    </row>
    <row r="20" s="3" customFormat="true" ht="28" customHeight="true" spans="1:5">
      <c r="A20" s="20">
        <v>4</v>
      </c>
      <c r="B20" s="21" t="s">
        <v>66</v>
      </c>
      <c r="C20" s="21" t="s">
        <v>39</v>
      </c>
      <c r="D20" s="22" t="s">
        <v>40</v>
      </c>
      <c r="E20" s="32">
        <v>20</v>
      </c>
    </row>
    <row r="21" s="3" customFormat="true" ht="28" customHeight="true" spans="1:5">
      <c r="A21" s="20">
        <v>5</v>
      </c>
      <c r="B21" s="21" t="s">
        <v>67</v>
      </c>
      <c r="C21" s="21" t="s">
        <v>39</v>
      </c>
      <c r="D21" s="22" t="s">
        <v>40</v>
      </c>
      <c r="E21" s="32">
        <v>20</v>
      </c>
    </row>
    <row r="22" s="3" customFormat="true" ht="28" customHeight="true" spans="1:5">
      <c r="A22" s="18" t="s">
        <v>68</v>
      </c>
      <c r="B22" s="19" t="s">
        <v>69</v>
      </c>
      <c r="C22" s="23"/>
      <c r="D22" s="24"/>
      <c r="E22" s="33">
        <f>E23</f>
        <v>30</v>
      </c>
    </row>
    <row r="23" s="3" customFormat="true" ht="28" customHeight="true" spans="1:5">
      <c r="A23" s="20">
        <v>1</v>
      </c>
      <c r="B23" s="21" t="s">
        <v>52</v>
      </c>
      <c r="C23" s="21" t="s">
        <v>39</v>
      </c>
      <c r="D23" s="22" t="s">
        <v>40</v>
      </c>
      <c r="E23" s="32">
        <v>30</v>
      </c>
    </row>
    <row r="24" s="3" customFormat="true" ht="28" customHeight="true" spans="1:5">
      <c r="A24" s="18" t="s">
        <v>70</v>
      </c>
      <c r="B24" s="19" t="s">
        <v>71</v>
      </c>
      <c r="C24" s="23"/>
      <c r="D24" s="24"/>
      <c r="E24" s="34">
        <f>E25+E26+E27</f>
        <v>120</v>
      </c>
    </row>
    <row r="25" s="3" customFormat="true" ht="28" customHeight="true" spans="1:5">
      <c r="A25" s="20">
        <v>1</v>
      </c>
      <c r="B25" s="21" t="s">
        <v>52</v>
      </c>
      <c r="C25" s="21" t="s">
        <v>39</v>
      </c>
      <c r="D25" s="22" t="s">
        <v>40</v>
      </c>
      <c r="E25" s="32">
        <v>50</v>
      </c>
    </row>
    <row r="26" s="3" customFormat="true" ht="28" customHeight="true" spans="1:5">
      <c r="A26" s="20">
        <v>2</v>
      </c>
      <c r="B26" s="21" t="s">
        <v>72</v>
      </c>
      <c r="C26" s="21" t="s">
        <v>39</v>
      </c>
      <c r="D26" s="22" t="s">
        <v>40</v>
      </c>
      <c r="E26" s="32">
        <v>50</v>
      </c>
    </row>
    <row r="27" s="3" customFormat="true" ht="28" customHeight="true" spans="1:5">
      <c r="A27" s="20">
        <v>3</v>
      </c>
      <c r="B27" s="21" t="s">
        <v>73</v>
      </c>
      <c r="C27" s="21" t="s">
        <v>39</v>
      </c>
      <c r="D27" s="22" t="s">
        <v>40</v>
      </c>
      <c r="E27" s="32">
        <v>20</v>
      </c>
    </row>
    <row r="28" s="3" customFormat="true" ht="28" customHeight="true" spans="1:5">
      <c r="A28" s="18" t="s">
        <v>74</v>
      </c>
      <c r="B28" s="19" t="s">
        <v>75</v>
      </c>
      <c r="C28" s="23"/>
      <c r="D28" s="24"/>
      <c r="E28" s="33">
        <f>E29+E30</f>
        <v>130</v>
      </c>
    </row>
    <row r="29" s="3" customFormat="true" ht="28" customHeight="true" spans="1:5">
      <c r="A29" s="20">
        <v>1</v>
      </c>
      <c r="B29" s="21" t="s">
        <v>52</v>
      </c>
      <c r="C29" s="21" t="s">
        <v>39</v>
      </c>
      <c r="D29" s="22" t="s">
        <v>40</v>
      </c>
      <c r="E29" s="32">
        <v>30</v>
      </c>
    </row>
    <row r="30" s="3" customFormat="true" ht="28" customHeight="true" spans="1:5">
      <c r="A30" s="20"/>
      <c r="B30" s="21"/>
      <c r="C30" s="21" t="s">
        <v>42</v>
      </c>
      <c r="D30" s="22" t="s">
        <v>76</v>
      </c>
      <c r="E30" s="32">
        <v>100</v>
      </c>
    </row>
    <row r="31" s="3" customFormat="true" ht="28" customHeight="true" spans="1:5">
      <c r="A31" s="18" t="s">
        <v>77</v>
      </c>
      <c r="B31" s="19" t="s">
        <v>78</v>
      </c>
      <c r="C31" s="23"/>
      <c r="D31" s="24"/>
      <c r="E31" s="33">
        <f>E32+E33</f>
        <v>50</v>
      </c>
    </row>
    <row r="32" s="3" customFormat="true" ht="28" customHeight="true" spans="1:5">
      <c r="A32" s="20">
        <v>1</v>
      </c>
      <c r="B32" s="21" t="s">
        <v>52</v>
      </c>
      <c r="C32" s="21" t="s">
        <v>39</v>
      </c>
      <c r="D32" s="22" t="s">
        <v>40</v>
      </c>
      <c r="E32" s="32">
        <v>30</v>
      </c>
    </row>
    <row r="33" s="3" customFormat="true" ht="28" customHeight="true" spans="1:5">
      <c r="A33" s="20">
        <v>2</v>
      </c>
      <c r="B33" s="21" t="s">
        <v>79</v>
      </c>
      <c r="C33" s="21" t="s">
        <v>39</v>
      </c>
      <c r="D33" s="22" t="s">
        <v>40</v>
      </c>
      <c r="E33" s="32">
        <v>20</v>
      </c>
    </row>
    <row r="34" s="3" customFormat="true" ht="28" customHeight="true" spans="1:5">
      <c r="A34" s="18" t="s">
        <v>80</v>
      </c>
      <c r="B34" s="19" t="s">
        <v>81</v>
      </c>
      <c r="C34" s="23"/>
      <c r="D34" s="24"/>
      <c r="E34" s="33">
        <f>E35+E36+E37</f>
        <v>450</v>
      </c>
    </row>
    <row r="35" s="3" customFormat="true" ht="28" customHeight="true" spans="1:5">
      <c r="A35" s="20">
        <v>1</v>
      </c>
      <c r="B35" s="21" t="s">
        <v>52</v>
      </c>
      <c r="C35" s="21" t="s">
        <v>39</v>
      </c>
      <c r="D35" s="22" t="s">
        <v>40</v>
      </c>
      <c r="E35" s="32">
        <v>50</v>
      </c>
    </row>
    <row r="36" s="3" customFormat="true" ht="28" customHeight="true" spans="1:5">
      <c r="A36" s="20"/>
      <c r="B36" s="21"/>
      <c r="C36" s="21" t="s">
        <v>42</v>
      </c>
      <c r="D36" s="22" t="s">
        <v>82</v>
      </c>
      <c r="E36" s="32">
        <v>200</v>
      </c>
    </row>
    <row r="37" s="3" customFormat="true" ht="28" customHeight="true" spans="1:5">
      <c r="A37" s="20"/>
      <c r="B37" s="21"/>
      <c r="C37" s="21" t="s">
        <v>42</v>
      </c>
      <c r="D37" s="22" t="s">
        <v>83</v>
      </c>
      <c r="E37" s="32">
        <v>200</v>
      </c>
    </row>
    <row r="38" s="3" customFormat="true" ht="28" customHeight="true" spans="1:5">
      <c r="A38" s="18" t="s">
        <v>84</v>
      </c>
      <c r="B38" s="19" t="s">
        <v>85</v>
      </c>
      <c r="C38" s="23"/>
      <c r="D38" s="24"/>
      <c r="E38" s="33">
        <f>E39+E40</f>
        <v>50</v>
      </c>
    </row>
    <row r="39" s="3" customFormat="true" ht="28" customHeight="true" spans="1:5">
      <c r="A39" s="20">
        <v>1</v>
      </c>
      <c r="B39" s="21" t="s">
        <v>52</v>
      </c>
      <c r="C39" s="21" t="s">
        <v>39</v>
      </c>
      <c r="D39" s="22" t="s">
        <v>40</v>
      </c>
      <c r="E39" s="32">
        <v>30</v>
      </c>
    </row>
    <row r="40" s="3" customFormat="true" ht="28" customHeight="true" spans="1:5">
      <c r="A40" s="20">
        <v>2</v>
      </c>
      <c r="B40" s="21" t="s">
        <v>86</v>
      </c>
      <c r="C40" s="21" t="s">
        <v>39</v>
      </c>
      <c r="D40" s="22" t="s">
        <v>40</v>
      </c>
      <c r="E40" s="32">
        <v>20</v>
      </c>
    </row>
    <row r="41" s="3" customFormat="true" ht="28" customHeight="true" spans="1:5">
      <c r="A41" s="18" t="s">
        <v>87</v>
      </c>
      <c r="B41" s="19" t="s">
        <v>88</v>
      </c>
      <c r="C41" s="23"/>
      <c r="D41" s="24"/>
      <c r="E41" s="34">
        <f>E42</f>
        <v>30</v>
      </c>
    </row>
    <row r="42" s="3" customFormat="true" ht="28" customHeight="true" spans="1:5">
      <c r="A42" s="20">
        <v>1</v>
      </c>
      <c r="B42" s="21" t="s">
        <v>52</v>
      </c>
      <c r="C42" s="21" t="s">
        <v>39</v>
      </c>
      <c r="D42" s="22" t="s">
        <v>40</v>
      </c>
      <c r="E42" s="32">
        <v>30</v>
      </c>
    </row>
    <row r="43" s="3" customFormat="true" ht="28" customHeight="true" spans="1:5">
      <c r="A43" s="18" t="s">
        <v>89</v>
      </c>
      <c r="B43" s="19" t="s">
        <v>90</v>
      </c>
      <c r="C43" s="25"/>
      <c r="D43" s="24"/>
      <c r="E43" s="33">
        <v>200</v>
      </c>
    </row>
    <row r="44" s="3" customFormat="true" ht="28" customHeight="true" spans="1:5">
      <c r="A44" s="20">
        <v>1</v>
      </c>
      <c r="B44" s="21" t="s">
        <v>91</v>
      </c>
      <c r="C44" s="21" t="s">
        <v>42</v>
      </c>
      <c r="D44" s="26" t="s">
        <v>92</v>
      </c>
      <c r="E44" s="32">
        <v>200</v>
      </c>
    </row>
    <row r="45" s="3" customFormat="true" ht="28" customHeight="true" spans="1:5">
      <c r="A45" s="18" t="s">
        <v>36</v>
      </c>
      <c r="B45" s="27" t="s">
        <v>93</v>
      </c>
      <c r="C45" s="15"/>
      <c r="D45" s="17"/>
      <c r="E45" s="31">
        <f>SUM(E46:E61)</f>
        <v>2835</v>
      </c>
    </row>
    <row r="46" s="3" customFormat="true" ht="28" customHeight="true" spans="1:5">
      <c r="A46" s="20">
        <v>1</v>
      </c>
      <c r="B46" s="21" t="s">
        <v>94</v>
      </c>
      <c r="C46" s="21" t="s">
        <v>39</v>
      </c>
      <c r="D46" s="22" t="s">
        <v>40</v>
      </c>
      <c r="E46" s="32">
        <v>20</v>
      </c>
    </row>
    <row r="47" s="3" customFormat="true" ht="28" customHeight="true" spans="1:5">
      <c r="A47" s="20"/>
      <c r="B47" s="21"/>
      <c r="C47" s="21" t="s">
        <v>42</v>
      </c>
      <c r="D47" s="22" t="s">
        <v>95</v>
      </c>
      <c r="E47" s="32">
        <v>450</v>
      </c>
    </row>
    <row r="48" s="4" customFormat="true" ht="28" customHeight="true" spans="1:5">
      <c r="A48" s="20">
        <v>2</v>
      </c>
      <c r="B48" s="21" t="s">
        <v>96</v>
      </c>
      <c r="C48" s="21" t="s">
        <v>39</v>
      </c>
      <c r="D48" s="22" t="s">
        <v>40</v>
      </c>
      <c r="E48" s="32">
        <v>122</v>
      </c>
    </row>
    <row r="49" s="4" customFormat="true" ht="28" customHeight="true" spans="1:5">
      <c r="A49" s="20">
        <v>3</v>
      </c>
      <c r="B49" s="21" t="s">
        <v>97</v>
      </c>
      <c r="C49" s="21" t="s">
        <v>42</v>
      </c>
      <c r="D49" s="22" t="s">
        <v>98</v>
      </c>
      <c r="E49" s="32">
        <v>200</v>
      </c>
    </row>
    <row r="50" s="5" customFormat="true" ht="24" customHeight="true" spans="1:5">
      <c r="A50" s="20">
        <v>4</v>
      </c>
      <c r="B50" s="21" t="s">
        <v>99</v>
      </c>
      <c r="C50" s="21" t="s">
        <v>42</v>
      </c>
      <c r="D50" s="22" t="s">
        <v>100</v>
      </c>
      <c r="E50" s="32">
        <v>200</v>
      </c>
    </row>
    <row r="51" s="4" customFormat="true" ht="28" customHeight="true" spans="1:5">
      <c r="A51" s="20">
        <v>5</v>
      </c>
      <c r="B51" s="21" t="s">
        <v>101</v>
      </c>
      <c r="C51" s="21" t="s">
        <v>39</v>
      </c>
      <c r="D51" s="22" t="s">
        <v>40</v>
      </c>
      <c r="E51" s="32">
        <v>50</v>
      </c>
    </row>
    <row r="52" s="4" customFormat="true" ht="28" customHeight="true" spans="1:5">
      <c r="A52" s="20">
        <v>6</v>
      </c>
      <c r="B52" s="21" t="s">
        <v>102</v>
      </c>
      <c r="C52" s="21" t="s">
        <v>39</v>
      </c>
      <c r="D52" s="22" t="s">
        <v>40</v>
      </c>
      <c r="E52" s="32">
        <v>50</v>
      </c>
    </row>
    <row r="53" s="4" customFormat="true" ht="28" customHeight="true" spans="1:5">
      <c r="A53" s="20"/>
      <c r="B53" s="21"/>
      <c r="C53" s="21" t="s">
        <v>42</v>
      </c>
      <c r="D53" s="22" t="s">
        <v>103</v>
      </c>
      <c r="E53" s="32">
        <v>200</v>
      </c>
    </row>
    <row r="54" s="4" customFormat="true" ht="28" customHeight="true" spans="1:5">
      <c r="A54" s="20">
        <v>7</v>
      </c>
      <c r="B54" s="21" t="s">
        <v>104</v>
      </c>
      <c r="C54" s="21" t="s">
        <v>39</v>
      </c>
      <c r="D54" s="22" t="s">
        <v>40</v>
      </c>
      <c r="E54" s="32">
        <v>20</v>
      </c>
    </row>
    <row r="55" s="4" customFormat="true" ht="28" customHeight="true" spans="1:5">
      <c r="A55" s="20"/>
      <c r="B55" s="21"/>
      <c r="C55" s="21" t="s">
        <v>42</v>
      </c>
      <c r="D55" s="22" t="s">
        <v>105</v>
      </c>
      <c r="E55" s="32">
        <v>200</v>
      </c>
    </row>
    <row r="56" s="4" customFormat="true" ht="28" customHeight="true" spans="1:5">
      <c r="A56" s="20">
        <v>8</v>
      </c>
      <c r="B56" s="21" t="s">
        <v>106</v>
      </c>
      <c r="C56" s="21" t="s">
        <v>42</v>
      </c>
      <c r="D56" s="22" t="s">
        <v>107</v>
      </c>
      <c r="E56" s="32">
        <v>200</v>
      </c>
    </row>
    <row r="57" s="4" customFormat="true" ht="28" customHeight="true" spans="1:5">
      <c r="A57" s="20">
        <v>9</v>
      </c>
      <c r="B57" s="21" t="s">
        <v>108</v>
      </c>
      <c r="C57" s="21" t="s">
        <v>39</v>
      </c>
      <c r="D57" s="22" t="s">
        <v>40</v>
      </c>
      <c r="E57" s="32">
        <v>50</v>
      </c>
    </row>
    <row r="58" s="4" customFormat="true" ht="28" customHeight="true" spans="1:5">
      <c r="A58" s="20">
        <v>10</v>
      </c>
      <c r="B58" s="21" t="s">
        <v>109</v>
      </c>
      <c r="C58" s="21" t="s">
        <v>39</v>
      </c>
      <c r="D58" s="22" t="s">
        <v>40</v>
      </c>
      <c r="E58" s="32">
        <v>210</v>
      </c>
    </row>
    <row r="59" s="4" customFormat="true" ht="28" customHeight="true" spans="1:5">
      <c r="A59" s="20"/>
      <c r="B59" s="21"/>
      <c r="C59" s="21" t="s">
        <v>42</v>
      </c>
      <c r="D59" s="22" t="s">
        <v>110</v>
      </c>
      <c r="E59" s="32">
        <v>450</v>
      </c>
    </row>
    <row r="60" s="4" customFormat="true" ht="28" customHeight="true" spans="1:5">
      <c r="A60" s="20">
        <v>11</v>
      </c>
      <c r="B60" s="21" t="s">
        <v>111</v>
      </c>
      <c r="C60" s="21" t="s">
        <v>39</v>
      </c>
      <c r="D60" s="22" t="s">
        <v>40</v>
      </c>
      <c r="E60" s="32">
        <v>213</v>
      </c>
    </row>
    <row r="61" s="4" customFormat="true" ht="28" customHeight="true" spans="1:5">
      <c r="A61" s="20">
        <v>12</v>
      </c>
      <c r="B61" s="21" t="s">
        <v>112</v>
      </c>
      <c r="C61" s="28" t="s">
        <v>42</v>
      </c>
      <c r="D61" s="29" t="s">
        <v>113</v>
      </c>
      <c r="E61" s="32">
        <v>200</v>
      </c>
    </row>
  </sheetData>
  <mergeCells count="15">
    <mergeCell ref="A1:B1"/>
    <mergeCell ref="A2:E2"/>
    <mergeCell ref="B3:E3"/>
    <mergeCell ref="A29:A30"/>
    <mergeCell ref="A35:A37"/>
    <mergeCell ref="A46:A47"/>
    <mergeCell ref="A52:A53"/>
    <mergeCell ref="A54:A55"/>
    <mergeCell ref="A58:A59"/>
    <mergeCell ref="B29:B30"/>
    <mergeCell ref="B35:B37"/>
    <mergeCell ref="B46:B47"/>
    <mergeCell ref="B52:B53"/>
    <mergeCell ref="B54:B55"/>
    <mergeCell ref="B58:B59"/>
  </mergeCells>
  <printOptions horizontalCentered="true"/>
  <pageMargins left="0.35" right="0.35" top="0.550694444444444" bottom="0.751388888888889" header="0.507638888888889" footer="0.507638888888889"/>
  <pageSetup paperSize="9" scale="98" firstPageNumber="10" orientation="portrait" useFirstPageNumber="true" horizontalDpi="600" verticalDpi="600"/>
  <headerFooter alignWithMargins="0" differentOddEven="1">
    <oddFooter>&amp;L- &amp;P -</oddFooter>
    <evenFooter>&amp;R- &amp;P -</evenFooter>
  </headerFooter>
  <rowBreaks count="3" manualBreakCount="3">
    <brk id="27" max="4" man="1"/>
    <brk id="53" max="4" man="1"/>
    <brk id="61" max="16383" man="1"/>
  </rowBreaks>
</worksheet>
</file>

<file path=docProps/app.xml><?xml version="1.0" encoding="utf-8"?>
<Properties xmlns="http://schemas.openxmlformats.org/officeDocument/2006/extended-properties" xmlns:vt="http://schemas.openxmlformats.org/officeDocument/2006/docPropsVTypes">
  <Company>省林业厅</Company>
  <Application>WPS 表格</Application>
  <HeadingPairs>
    <vt:vector size="2" baseType="variant">
      <vt:variant>
        <vt:lpstr>工作表</vt:lpstr>
      </vt:variant>
      <vt:variant>
        <vt:i4>2</vt:i4>
      </vt:variant>
    </vt:vector>
  </HeadingPairs>
  <TitlesOfParts>
    <vt:vector size="2" baseType="lpstr">
      <vt:lpstr>省统筹经费安排计划（省级单位）</vt:lpstr>
      <vt:lpstr>省统筹经费安排计划（市县部分）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解冰</dc:creator>
  <cp:lastModifiedBy>wxr</cp:lastModifiedBy>
  <dcterms:created xsi:type="dcterms:W3CDTF">2020-01-11T03:34:00Z</dcterms:created>
  <dcterms:modified xsi:type="dcterms:W3CDTF">2022-10-26T15:49:26Z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