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475" windowHeight="8115"/>
  </bookViews>
  <sheets>
    <sheet name="方案2" sheetId="4" r:id="rId1"/>
  </sheets>
  <definedNames>
    <definedName name="_xlnm.Print_Titles" localSheetId="0">方案2!$2:$4</definedName>
  </definedNames>
  <calcPr calcId="144525"/>
</workbook>
</file>

<file path=xl/sharedStrings.xml><?xml version="1.0" encoding="utf-8"?>
<sst xmlns="http://schemas.openxmlformats.org/spreadsheetml/2006/main" count="76">
  <si>
    <t>附件5</t>
  </si>
  <si>
    <t>造林补助分配方案（全年更新）</t>
  </si>
  <si>
    <t>序号</t>
  </si>
  <si>
    <t>单位名称</t>
  </si>
  <si>
    <t>提前下达任务及资金</t>
  </si>
  <si>
    <t>全年调整后任务及资金</t>
  </si>
  <si>
    <t>任务面积（亩）</t>
  </si>
  <si>
    <t>资金（万元）</t>
  </si>
  <si>
    <t>全省合计</t>
  </si>
  <si>
    <t>造林小计</t>
  </si>
  <si>
    <t>一</t>
  </si>
  <si>
    <t>河源市</t>
  </si>
  <si>
    <t>源城区</t>
  </si>
  <si>
    <t>紫金县</t>
  </si>
  <si>
    <t>连平县</t>
  </si>
  <si>
    <t>龙川县</t>
  </si>
  <si>
    <t>江东新区</t>
  </si>
  <si>
    <t>下石林场</t>
  </si>
  <si>
    <t>二</t>
  </si>
  <si>
    <t>汕尾市</t>
  </si>
  <si>
    <t>城区</t>
  </si>
  <si>
    <t>陆丰市</t>
  </si>
  <si>
    <t>海丰县</t>
  </si>
  <si>
    <t>陆河县</t>
  </si>
  <si>
    <t>红海湾</t>
  </si>
  <si>
    <t>三</t>
  </si>
  <si>
    <t>江门市</t>
  </si>
  <si>
    <t>蓬江区</t>
  </si>
  <si>
    <t>台山市</t>
  </si>
  <si>
    <t>开平市</t>
  </si>
  <si>
    <t>鹤山市</t>
  </si>
  <si>
    <t>四</t>
  </si>
  <si>
    <t>阳江市</t>
  </si>
  <si>
    <t>阳春市</t>
  </si>
  <si>
    <t>阳江林场</t>
  </si>
  <si>
    <t>花滩林场</t>
  </si>
  <si>
    <t>五</t>
  </si>
  <si>
    <t>湛江市</t>
  </si>
  <si>
    <t>廉江市</t>
  </si>
  <si>
    <t>东海林场</t>
  </si>
  <si>
    <t>三岭山森林公园</t>
  </si>
  <si>
    <t>六</t>
  </si>
  <si>
    <t>茂名市</t>
  </si>
  <si>
    <t>化州市</t>
  </si>
  <si>
    <t>信宜市</t>
  </si>
  <si>
    <t>七</t>
  </si>
  <si>
    <t>肇庆市</t>
  </si>
  <si>
    <t>广宁县</t>
  </si>
  <si>
    <t>德庆县</t>
  </si>
  <si>
    <t>怀集县</t>
  </si>
  <si>
    <t>八</t>
  </si>
  <si>
    <t>清远市</t>
  </si>
  <si>
    <t>清城区</t>
  </si>
  <si>
    <t>清新县</t>
  </si>
  <si>
    <t>佛冈县</t>
  </si>
  <si>
    <t>连山县</t>
  </si>
  <si>
    <t>连南县</t>
  </si>
  <si>
    <t>小龙林场</t>
  </si>
  <si>
    <t>九</t>
  </si>
  <si>
    <t>潮州市</t>
  </si>
  <si>
    <t>饶平县</t>
  </si>
  <si>
    <t>十</t>
  </si>
  <si>
    <t>云浮市</t>
  </si>
  <si>
    <t>云城区</t>
  </si>
  <si>
    <t>十一</t>
  </si>
  <si>
    <t>新造林抚育（补植）</t>
  </si>
  <si>
    <t>省林科院（西江所）</t>
  </si>
  <si>
    <t>樟木头林场</t>
  </si>
  <si>
    <t>乐昌林场</t>
  </si>
  <si>
    <t>连山林场</t>
  </si>
  <si>
    <t>东江林场</t>
  </si>
  <si>
    <t>九连山林场</t>
  </si>
  <si>
    <t>郁南林场</t>
  </si>
  <si>
    <t>德庆林场</t>
  </si>
  <si>
    <t>云浮林场</t>
  </si>
  <si>
    <t>西江林场</t>
  </si>
</sst>
</file>

<file path=xl/styles.xml><?xml version="1.0" encoding="utf-8"?>
<styleSheet xmlns="http://schemas.openxmlformats.org/spreadsheetml/2006/main">
  <numFmts count="7">
    <numFmt numFmtId="43" formatCode="_ * #,##0.00_ ;_ * \-#,##0.00_ ;_ * &quot;-&quot;??_ ;_ @_ "/>
    <numFmt numFmtId="176" formatCode="0.00_);[Red]\(0.00\)"/>
    <numFmt numFmtId="177" formatCode="0_);[Red]\(0\)"/>
    <numFmt numFmtId="178" formatCode="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7">
    <font>
      <sz val="12"/>
      <color theme="1"/>
      <name val="等线"/>
      <charset val="134"/>
      <scheme val="minor"/>
    </font>
    <font>
      <sz val="14"/>
      <color theme="1"/>
      <name val="仿宋"/>
      <charset val="134"/>
    </font>
    <font>
      <b/>
      <sz val="14"/>
      <color theme="1"/>
      <name val="仿宋"/>
      <charset val="134"/>
    </font>
    <font>
      <sz val="14"/>
      <color theme="1"/>
      <name val="黑体"/>
      <charset val="134"/>
    </font>
    <font>
      <b/>
      <sz val="18"/>
      <color theme="1"/>
      <name val="宋体"/>
      <charset val="134"/>
    </font>
    <font>
      <sz val="14"/>
      <name val="仿宋"/>
      <charset val="134"/>
    </font>
    <font>
      <b/>
      <sz val="14"/>
      <name val="仿宋"/>
      <charset val="134"/>
    </font>
    <font>
      <sz val="11"/>
      <color rgb="FF006100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1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4" fillId="5" borderId="5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3" borderId="3" applyNumberFormat="0" applyFont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9" fillId="4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24" fillId="21" borderId="10" applyNumberFormat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0" fontId="1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77" fontId="1" fillId="0" borderId="2" xfId="0" applyNumberFormat="1" applyFont="1" applyBorder="1" applyAlignment="1">
      <alignment horizontal="right" vertical="center"/>
    </xf>
    <xf numFmtId="176" fontId="1" fillId="0" borderId="2" xfId="0" applyNumberFormat="1" applyFont="1" applyBorder="1" applyAlignment="1">
      <alignment horizontal="right" vertical="center"/>
    </xf>
    <xf numFmtId="177" fontId="2" fillId="0" borderId="2" xfId="0" applyNumberFormat="1" applyFont="1" applyBorder="1" applyAlignment="1">
      <alignment horizontal="right" vertical="center"/>
    </xf>
    <xf numFmtId="176" fontId="2" fillId="0" borderId="2" xfId="0" applyNumberFormat="1" applyFont="1" applyBorder="1" applyAlignment="1">
      <alignment horizontal="right" vertical="center"/>
    </xf>
    <xf numFmtId="1" fontId="2" fillId="0" borderId="0" xfId="0" applyNumberFormat="1" applyFont="1">
      <alignment vertical="center"/>
    </xf>
    <xf numFmtId="177" fontId="1" fillId="0" borderId="2" xfId="0" applyNumberFormat="1" applyFont="1" applyBorder="1">
      <alignment vertical="center"/>
    </xf>
    <xf numFmtId="0" fontId="5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77" fontId="5" fillId="0" borderId="2" xfId="0" applyNumberFormat="1" applyFont="1" applyBorder="1">
      <alignment vertical="center"/>
    </xf>
    <xf numFmtId="177" fontId="6" fillId="0" borderId="2" xfId="0" applyNumberFormat="1" applyFont="1" applyBorder="1" applyAlignment="1">
      <alignment horizontal="right" vertical="center"/>
    </xf>
    <xf numFmtId="177" fontId="5" fillId="0" borderId="2" xfId="0" applyNumberFormat="1" applyFont="1" applyBorder="1" applyAlignment="1">
      <alignment horizontal="right" vertical="center"/>
    </xf>
    <xf numFmtId="176" fontId="1" fillId="0" borderId="2" xfId="0" applyNumberFormat="1" applyFont="1" applyBorder="1">
      <alignment vertical="center"/>
    </xf>
    <xf numFmtId="178" fontId="1" fillId="0" borderId="2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H61"/>
  <sheetViews>
    <sheetView tabSelected="1" workbookViewId="0">
      <selection activeCell="F5" sqref="F5"/>
    </sheetView>
  </sheetViews>
  <sheetFormatPr defaultColWidth="11" defaultRowHeight="18.75" outlineLevelCol="7"/>
  <cols>
    <col min="1" max="1" width="10.8333333333333" style="5" customWidth="1"/>
    <col min="2" max="2" width="21.8333333333333" style="3" customWidth="1"/>
    <col min="3" max="3" width="18.8333333333333" style="3" hidden="1" customWidth="1"/>
    <col min="4" max="4" width="17" style="6" hidden="1" customWidth="1"/>
    <col min="5" max="6" width="30.625" style="3" customWidth="1"/>
    <col min="7" max="7" width="10.8333333333333" style="3"/>
    <col min="8" max="8" width="12.5" style="3" customWidth="1"/>
    <col min="9" max="16372" width="10.8333333333333" style="3"/>
  </cols>
  <sheetData>
    <row r="1" spans="1:1">
      <c r="A1" s="7" t="s">
        <v>0</v>
      </c>
    </row>
    <row r="2" ht="35" customHeight="1" spans="1:6">
      <c r="A2" s="8" t="s">
        <v>1</v>
      </c>
      <c r="B2" s="8"/>
      <c r="C2" s="8"/>
      <c r="D2" s="8"/>
      <c r="E2" s="8"/>
      <c r="F2" s="8"/>
    </row>
    <row r="3" ht="35" customHeight="1" spans="1:6">
      <c r="A3" s="9" t="s">
        <v>2</v>
      </c>
      <c r="B3" s="9" t="s">
        <v>3</v>
      </c>
      <c r="C3" s="10" t="s">
        <v>4</v>
      </c>
      <c r="D3" s="10"/>
      <c r="E3" s="11" t="s">
        <v>5</v>
      </c>
      <c r="F3" s="11"/>
    </row>
    <row r="4" s="1" customFormat="1" ht="45" customHeight="1" spans="1:6">
      <c r="A4" s="9"/>
      <c r="B4" s="9"/>
      <c r="C4" s="9" t="s">
        <v>6</v>
      </c>
      <c r="D4" s="9" t="s">
        <v>7</v>
      </c>
      <c r="E4" s="9" t="s">
        <v>6</v>
      </c>
      <c r="F4" s="9" t="s">
        <v>7</v>
      </c>
    </row>
    <row r="5" ht="30" customHeight="1" spans="1:6">
      <c r="A5" s="12" t="s">
        <v>8</v>
      </c>
      <c r="B5" s="12"/>
      <c r="C5" s="13">
        <f>C6+C51</f>
        <v>100199</v>
      </c>
      <c r="D5" s="14">
        <f>D6+D51</f>
        <v>3640</v>
      </c>
      <c r="E5" s="13">
        <f>E6+E51</f>
        <v>150199</v>
      </c>
      <c r="F5" s="14">
        <f>F6+F51</f>
        <v>3640</v>
      </c>
    </row>
    <row r="6" s="2" customFormat="1" ht="30" customHeight="1" spans="1:8">
      <c r="A6" s="10"/>
      <c r="B6" s="10" t="s">
        <v>9</v>
      </c>
      <c r="C6" s="15">
        <f>C7+C14+C20+C25+C29+C33+C36+C40+C47+C49</f>
        <v>60000</v>
      </c>
      <c r="D6" s="16">
        <f>D7+D14+D20+D25+D29+D33+D36+D40+D47+D49</f>
        <v>3238</v>
      </c>
      <c r="E6" s="15">
        <f>E7+E14+E20+E25+E29+E33+E36+E40+E47+E49</f>
        <v>110000</v>
      </c>
      <c r="F6" s="16">
        <f>F7+F14+F20+F25+F29+F33+F36+F40+F47+F49</f>
        <v>3238</v>
      </c>
      <c r="H6" s="17"/>
    </row>
    <row r="7" s="2" customFormat="1" ht="30" customHeight="1" spans="1:8">
      <c r="A7" s="10" t="s">
        <v>10</v>
      </c>
      <c r="B7" s="10" t="s">
        <v>11</v>
      </c>
      <c r="C7" s="15">
        <f>SUM(C8:C13)</f>
        <v>10300</v>
      </c>
      <c r="D7" s="16">
        <f>SUM(D8:D13)</f>
        <v>556</v>
      </c>
      <c r="E7" s="15">
        <f>SUM(E8:E13)</f>
        <v>18900</v>
      </c>
      <c r="F7" s="16">
        <f>SUM(F8:F13)</f>
        <v>556</v>
      </c>
      <c r="H7" s="17"/>
    </row>
    <row r="8" ht="30" customHeight="1" spans="1:8">
      <c r="A8" s="12">
        <v>1</v>
      </c>
      <c r="B8" s="12" t="s">
        <v>12</v>
      </c>
      <c r="C8" s="18">
        <v>300</v>
      </c>
      <c r="D8" s="14">
        <v>16.2</v>
      </c>
      <c r="E8" s="18">
        <v>500</v>
      </c>
      <c r="F8" s="14">
        <v>16.2</v>
      </c>
      <c r="H8" s="17"/>
    </row>
    <row r="9" s="2" customFormat="1" ht="30" customHeight="1" spans="1:8">
      <c r="A9" s="12">
        <v>2</v>
      </c>
      <c r="B9" s="12" t="s">
        <v>13</v>
      </c>
      <c r="C9" s="18">
        <v>6000</v>
      </c>
      <c r="D9" s="14">
        <v>323.8</v>
      </c>
      <c r="E9" s="18">
        <v>11500</v>
      </c>
      <c r="F9" s="14">
        <v>323.8</v>
      </c>
      <c r="H9" s="17"/>
    </row>
    <row r="10" ht="30" customHeight="1" spans="1:8">
      <c r="A10" s="12">
        <v>3</v>
      </c>
      <c r="B10" s="12" t="s">
        <v>14</v>
      </c>
      <c r="C10" s="18">
        <v>1000</v>
      </c>
      <c r="D10" s="14">
        <v>54</v>
      </c>
      <c r="E10" s="18">
        <v>1800</v>
      </c>
      <c r="F10" s="14">
        <v>54</v>
      </c>
      <c r="H10" s="17"/>
    </row>
    <row r="11" ht="30" customHeight="1" spans="1:8">
      <c r="A11" s="12">
        <v>4</v>
      </c>
      <c r="B11" s="12" t="s">
        <v>15</v>
      </c>
      <c r="C11" s="18">
        <v>1000</v>
      </c>
      <c r="D11" s="14">
        <v>54</v>
      </c>
      <c r="E11" s="18">
        <v>1800</v>
      </c>
      <c r="F11" s="14">
        <v>54</v>
      </c>
      <c r="H11" s="17"/>
    </row>
    <row r="12" ht="30" customHeight="1" spans="1:8">
      <c r="A12" s="12">
        <v>5</v>
      </c>
      <c r="B12" s="12" t="s">
        <v>16</v>
      </c>
      <c r="C12" s="18">
        <v>1400</v>
      </c>
      <c r="D12" s="14">
        <v>75.6</v>
      </c>
      <c r="E12" s="18">
        <v>2500</v>
      </c>
      <c r="F12" s="14">
        <v>75.6</v>
      </c>
      <c r="H12" s="17"/>
    </row>
    <row r="13" s="3" customFormat="1" ht="30" customHeight="1" spans="1:8">
      <c r="A13" s="12">
        <v>6</v>
      </c>
      <c r="B13" s="19" t="s">
        <v>17</v>
      </c>
      <c r="C13" s="13">
        <v>600</v>
      </c>
      <c r="D13" s="14">
        <v>32.4</v>
      </c>
      <c r="E13" s="13">
        <v>800</v>
      </c>
      <c r="F13" s="14">
        <v>32.4</v>
      </c>
      <c r="H13" s="17"/>
    </row>
    <row r="14" s="2" customFormat="1" ht="30" customHeight="1" spans="1:8">
      <c r="A14" s="10" t="s">
        <v>18</v>
      </c>
      <c r="B14" s="10" t="s">
        <v>19</v>
      </c>
      <c r="C14" s="15">
        <f>SUM(C15:C19)</f>
        <v>15200</v>
      </c>
      <c r="D14" s="16">
        <f>SUM(D15:D19)</f>
        <v>819.9</v>
      </c>
      <c r="E14" s="15">
        <f>SUM(E15:E19)</f>
        <v>28200</v>
      </c>
      <c r="F14" s="16">
        <f>SUM(F15:F19)</f>
        <v>819.9</v>
      </c>
      <c r="H14" s="17"/>
    </row>
    <row r="15" ht="30" customHeight="1" spans="1:8">
      <c r="A15" s="20">
        <v>1</v>
      </c>
      <c r="B15" s="20" t="s">
        <v>20</v>
      </c>
      <c r="C15" s="18">
        <v>1800</v>
      </c>
      <c r="D15" s="14">
        <v>97.1</v>
      </c>
      <c r="E15" s="18">
        <v>3600</v>
      </c>
      <c r="F15" s="14">
        <v>97.1</v>
      </c>
      <c r="H15" s="17"/>
    </row>
    <row r="16" s="2" customFormat="1" ht="30" customHeight="1" spans="1:8">
      <c r="A16" s="20">
        <v>2</v>
      </c>
      <c r="B16" s="20" t="s">
        <v>21</v>
      </c>
      <c r="C16" s="18">
        <v>5600</v>
      </c>
      <c r="D16" s="14">
        <v>302</v>
      </c>
      <c r="E16" s="18">
        <v>11400</v>
      </c>
      <c r="F16" s="14">
        <v>302</v>
      </c>
      <c r="H16" s="17"/>
    </row>
    <row r="17" ht="30" customHeight="1" spans="1:8">
      <c r="A17" s="20">
        <v>3</v>
      </c>
      <c r="B17" s="20" t="s">
        <v>22</v>
      </c>
      <c r="C17" s="18">
        <v>3500</v>
      </c>
      <c r="D17" s="14">
        <v>188.9</v>
      </c>
      <c r="E17" s="18">
        <v>7000</v>
      </c>
      <c r="F17" s="14">
        <v>188.9</v>
      </c>
      <c r="H17" s="17"/>
    </row>
    <row r="18" ht="30" customHeight="1" spans="1:8">
      <c r="A18" s="20">
        <v>4</v>
      </c>
      <c r="B18" s="20" t="s">
        <v>23</v>
      </c>
      <c r="C18" s="18">
        <v>2300</v>
      </c>
      <c r="D18" s="14">
        <v>124</v>
      </c>
      <c r="E18" s="18">
        <v>4200</v>
      </c>
      <c r="F18" s="14">
        <v>124</v>
      </c>
      <c r="H18" s="17"/>
    </row>
    <row r="19" ht="30" customHeight="1" spans="1:8">
      <c r="A19" s="20">
        <v>5</v>
      </c>
      <c r="B19" s="20" t="s">
        <v>24</v>
      </c>
      <c r="C19" s="18">
        <v>2000</v>
      </c>
      <c r="D19" s="14">
        <v>107.9</v>
      </c>
      <c r="E19" s="18">
        <v>2000</v>
      </c>
      <c r="F19" s="14">
        <v>107.9</v>
      </c>
      <c r="H19" s="17"/>
    </row>
    <row r="20" s="2" customFormat="1" ht="30" customHeight="1" spans="1:8">
      <c r="A20" s="10" t="s">
        <v>25</v>
      </c>
      <c r="B20" s="10" t="s">
        <v>26</v>
      </c>
      <c r="C20" s="15">
        <f>SUM(C21:C24)</f>
        <v>9300</v>
      </c>
      <c r="D20" s="16">
        <f>SUM(D21:D24)</f>
        <v>501.9</v>
      </c>
      <c r="E20" s="15">
        <f>SUM(E21:E24)</f>
        <v>17100</v>
      </c>
      <c r="F20" s="16">
        <f>SUM(F21:F24)</f>
        <v>501.9</v>
      </c>
      <c r="H20" s="17"/>
    </row>
    <row r="21" s="2" customFormat="1" ht="30" customHeight="1" spans="1:8">
      <c r="A21" s="12">
        <v>1</v>
      </c>
      <c r="B21" s="12" t="s">
        <v>27</v>
      </c>
      <c r="C21" s="18">
        <v>800</v>
      </c>
      <c r="D21" s="14">
        <v>43.2</v>
      </c>
      <c r="E21" s="18">
        <v>800</v>
      </c>
      <c r="F21" s="14">
        <v>43.2</v>
      </c>
      <c r="H21" s="17"/>
    </row>
    <row r="22" ht="30" customHeight="1" spans="1:8">
      <c r="A22" s="12">
        <v>2</v>
      </c>
      <c r="B22" s="12" t="s">
        <v>28</v>
      </c>
      <c r="C22" s="18">
        <v>3100</v>
      </c>
      <c r="D22" s="14">
        <v>167.3</v>
      </c>
      <c r="E22" s="18">
        <v>6300</v>
      </c>
      <c r="F22" s="14">
        <v>167.3</v>
      </c>
      <c r="H22" s="17"/>
    </row>
    <row r="23" ht="30" customHeight="1" spans="1:8">
      <c r="A23" s="12">
        <v>3</v>
      </c>
      <c r="B23" s="12" t="s">
        <v>29</v>
      </c>
      <c r="C23" s="18">
        <v>2700</v>
      </c>
      <c r="D23" s="14">
        <v>145.7</v>
      </c>
      <c r="E23" s="18">
        <v>5000</v>
      </c>
      <c r="F23" s="14">
        <v>145.7</v>
      </c>
      <c r="H23" s="17"/>
    </row>
    <row r="24" s="2" customFormat="1" ht="30" customHeight="1" spans="1:8">
      <c r="A24" s="12">
        <v>4</v>
      </c>
      <c r="B24" s="12" t="s">
        <v>30</v>
      </c>
      <c r="C24" s="18">
        <v>2700</v>
      </c>
      <c r="D24" s="14">
        <v>145.7</v>
      </c>
      <c r="E24" s="18">
        <v>5000</v>
      </c>
      <c r="F24" s="14">
        <v>145.7</v>
      </c>
      <c r="H24" s="17"/>
    </row>
    <row r="25" s="2" customFormat="1" ht="30" customHeight="1" spans="1:8">
      <c r="A25" s="10" t="s">
        <v>31</v>
      </c>
      <c r="B25" s="10" t="s">
        <v>32</v>
      </c>
      <c r="C25" s="15">
        <f>SUM(C26:C28)</f>
        <v>3600</v>
      </c>
      <c r="D25" s="16">
        <f>SUM(D26:D28)</f>
        <v>194.3</v>
      </c>
      <c r="E25" s="15">
        <f>SUM(E26:E28)</f>
        <v>6600</v>
      </c>
      <c r="F25" s="16">
        <f>SUM(F26:F28)</f>
        <v>194.3</v>
      </c>
      <c r="H25" s="17"/>
    </row>
    <row r="26" ht="30" customHeight="1" spans="1:8">
      <c r="A26" s="12">
        <v>1</v>
      </c>
      <c r="B26" s="12" t="s">
        <v>33</v>
      </c>
      <c r="C26" s="18">
        <v>1600</v>
      </c>
      <c r="D26" s="14">
        <v>86.3</v>
      </c>
      <c r="E26" s="18">
        <v>4600</v>
      </c>
      <c r="F26" s="14">
        <v>86.3</v>
      </c>
      <c r="H26" s="17"/>
    </row>
    <row r="27" ht="30" customHeight="1" spans="1:8">
      <c r="A27" s="12">
        <v>2</v>
      </c>
      <c r="B27" s="12" t="s">
        <v>34</v>
      </c>
      <c r="C27" s="18">
        <v>1000</v>
      </c>
      <c r="D27" s="14">
        <v>54</v>
      </c>
      <c r="E27" s="21">
        <v>1000</v>
      </c>
      <c r="F27" s="14">
        <v>54</v>
      </c>
      <c r="H27" s="17"/>
    </row>
    <row r="28" s="2" customFormat="1" ht="30" customHeight="1" spans="1:8">
      <c r="A28" s="12">
        <v>3</v>
      </c>
      <c r="B28" s="12" t="s">
        <v>35</v>
      </c>
      <c r="C28" s="18">
        <v>1000</v>
      </c>
      <c r="D28" s="14">
        <v>54</v>
      </c>
      <c r="E28" s="21">
        <v>1000</v>
      </c>
      <c r="F28" s="14">
        <v>54</v>
      </c>
      <c r="H28" s="17"/>
    </row>
    <row r="29" s="2" customFormat="1" ht="30" customHeight="1" spans="1:8">
      <c r="A29" s="10" t="s">
        <v>36</v>
      </c>
      <c r="B29" s="10" t="s">
        <v>37</v>
      </c>
      <c r="C29" s="15">
        <f>SUM(C30:C32)</f>
        <v>2600</v>
      </c>
      <c r="D29" s="16">
        <f>SUM(D30:D32)</f>
        <v>140.3</v>
      </c>
      <c r="E29" s="22">
        <f>SUM(E30:E32)</f>
        <v>4400</v>
      </c>
      <c r="F29" s="16">
        <f>SUM(F30:F32)</f>
        <v>140.3</v>
      </c>
      <c r="H29" s="17"/>
    </row>
    <row r="30" ht="30" customHeight="1" spans="1:8">
      <c r="A30" s="12">
        <v>1</v>
      </c>
      <c r="B30" s="12" t="s">
        <v>38</v>
      </c>
      <c r="C30" s="18">
        <v>1800</v>
      </c>
      <c r="D30" s="14">
        <v>97.1</v>
      </c>
      <c r="E30" s="21">
        <v>3600</v>
      </c>
      <c r="F30" s="14">
        <v>97.1</v>
      </c>
      <c r="H30" s="17"/>
    </row>
    <row r="31" ht="30" customHeight="1" spans="1:8">
      <c r="A31" s="12">
        <v>3</v>
      </c>
      <c r="B31" s="12" t="s">
        <v>39</v>
      </c>
      <c r="C31" s="13">
        <v>300</v>
      </c>
      <c r="D31" s="14">
        <v>16.2</v>
      </c>
      <c r="E31" s="23">
        <v>300</v>
      </c>
      <c r="F31" s="14">
        <v>16.2</v>
      </c>
      <c r="H31" s="17"/>
    </row>
    <row r="32" s="2" customFormat="1" ht="30" customHeight="1" spans="1:8">
      <c r="A32" s="12">
        <v>4</v>
      </c>
      <c r="B32" s="12" t="s">
        <v>40</v>
      </c>
      <c r="C32" s="13">
        <v>500</v>
      </c>
      <c r="D32" s="14">
        <v>27</v>
      </c>
      <c r="E32" s="23">
        <v>500</v>
      </c>
      <c r="F32" s="14">
        <v>27</v>
      </c>
      <c r="H32" s="17"/>
    </row>
    <row r="33" s="2" customFormat="1" ht="30" customHeight="1" spans="1:8">
      <c r="A33" s="10" t="s">
        <v>41</v>
      </c>
      <c r="B33" s="10" t="s">
        <v>42</v>
      </c>
      <c r="C33" s="15">
        <f>C34+C35</f>
        <v>3300</v>
      </c>
      <c r="D33" s="16">
        <f>D34+D35</f>
        <v>178.1</v>
      </c>
      <c r="E33" s="15">
        <f>E34+E35</f>
        <v>6000</v>
      </c>
      <c r="F33" s="16">
        <f>F34+F35</f>
        <v>178.1</v>
      </c>
      <c r="H33" s="17"/>
    </row>
    <row r="34" ht="30" customHeight="1" spans="1:8">
      <c r="A34" s="12">
        <v>1</v>
      </c>
      <c r="B34" s="12" t="s">
        <v>43</v>
      </c>
      <c r="C34" s="18">
        <v>2300</v>
      </c>
      <c r="D34" s="14">
        <v>124.1</v>
      </c>
      <c r="E34" s="18">
        <v>4200</v>
      </c>
      <c r="F34" s="14">
        <v>124.1</v>
      </c>
      <c r="H34" s="17"/>
    </row>
    <row r="35" ht="30" customHeight="1" spans="1:8">
      <c r="A35" s="12">
        <v>2</v>
      </c>
      <c r="B35" s="12" t="s">
        <v>44</v>
      </c>
      <c r="C35" s="13">
        <v>1000</v>
      </c>
      <c r="D35" s="14">
        <v>54</v>
      </c>
      <c r="E35" s="13">
        <v>1800</v>
      </c>
      <c r="F35" s="14">
        <v>54</v>
      </c>
      <c r="H35" s="17"/>
    </row>
    <row r="36" s="2" customFormat="1" ht="30" customHeight="1" spans="1:8">
      <c r="A36" s="10" t="s">
        <v>45</v>
      </c>
      <c r="B36" s="10" t="s">
        <v>46</v>
      </c>
      <c r="C36" s="15">
        <f>C37+C38+C39</f>
        <v>4000</v>
      </c>
      <c r="D36" s="16">
        <f>D37+D38+D39</f>
        <v>215.9</v>
      </c>
      <c r="E36" s="15">
        <f>E37+E38+E39</f>
        <v>7400</v>
      </c>
      <c r="F36" s="16">
        <f>F37+F38+F39</f>
        <v>215.9</v>
      </c>
      <c r="H36" s="17"/>
    </row>
    <row r="37" ht="30" customHeight="1" spans="1:8">
      <c r="A37" s="12">
        <v>1</v>
      </c>
      <c r="B37" s="12" t="s">
        <v>47</v>
      </c>
      <c r="C37" s="18">
        <v>1100</v>
      </c>
      <c r="D37" s="14">
        <v>59.4</v>
      </c>
      <c r="E37" s="18">
        <v>2100</v>
      </c>
      <c r="F37" s="14">
        <v>59.4</v>
      </c>
      <c r="H37" s="17"/>
    </row>
    <row r="38" ht="30" customHeight="1" spans="1:8">
      <c r="A38" s="12">
        <v>2</v>
      </c>
      <c r="B38" s="12" t="s">
        <v>48</v>
      </c>
      <c r="C38" s="18">
        <v>1100</v>
      </c>
      <c r="D38" s="14">
        <v>59.4</v>
      </c>
      <c r="E38" s="18">
        <v>2100</v>
      </c>
      <c r="F38" s="14">
        <v>59.4</v>
      </c>
      <c r="H38" s="17"/>
    </row>
    <row r="39" ht="30" customHeight="1" spans="1:8">
      <c r="A39" s="12">
        <v>3</v>
      </c>
      <c r="B39" s="12" t="s">
        <v>49</v>
      </c>
      <c r="C39" s="18">
        <v>1800</v>
      </c>
      <c r="D39" s="14">
        <v>97.1</v>
      </c>
      <c r="E39" s="18">
        <v>3200</v>
      </c>
      <c r="F39" s="14">
        <v>97.1</v>
      </c>
      <c r="H39" s="17"/>
    </row>
    <row r="40" s="2" customFormat="1" ht="30" customHeight="1" spans="1:8">
      <c r="A40" s="10" t="s">
        <v>50</v>
      </c>
      <c r="B40" s="10" t="s">
        <v>51</v>
      </c>
      <c r="C40" s="15">
        <f>SUM(C41:C46)</f>
        <v>6800</v>
      </c>
      <c r="D40" s="16">
        <f>SUM(D41:D46)</f>
        <v>367.2</v>
      </c>
      <c r="E40" s="15">
        <f>SUM(E41:E46)</f>
        <v>12500</v>
      </c>
      <c r="F40" s="16">
        <f>SUM(F41:F46)</f>
        <v>367.2</v>
      </c>
      <c r="H40" s="17"/>
    </row>
    <row r="41" ht="30" customHeight="1" spans="1:8">
      <c r="A41" s="20">
        <v>1</v>
      </c>
      <c r="B41" s="20" t="s">
        <v>52</v>
      </c>
      <c r="C41" s="13">
        <v>700</v>
      </c>
      <c r="D41" s="14">
        <v>37.8</v>
      </c>
      <c r="E41" s="13">
        <v>1300</v>
      </c>
      <c r="F41" s="14">
        <v>37.8</v>
      </c>
      <c r="H41" s="17"/>
    </row>
    <row r="42" ht="30" customHeight="1" spans="1:8">
      <c r="A42" s="20">
        <v>2</v>
      </c>
      <c r="B42" s="20" t="s">
        <v>53</v>
      </c>
      <c r="C42" s="13">
        <v>1000</v>
      </c>
      <c r="D42" s="14">
        <v>54</v>
      </c>
      <c r="E42" s="13">
        <v>1800</v>
      </c>
      <c r="F42" s="14">
        <v>54</v>
      </c>
      <c r="H42" s="17"/>
    </row>
    <row r="43" s="2" customFormat="1" ht="30" customHeight="1" spans="1:8">
      <c r="A43" s="20">
        <v>3</v>
      </c>
      <c r="B43" s="20" t="s">
        <v>54</v>
      </c>
      <c r="C43" s="18">
        <v>1300</v>
      </c>
      <c r="D43" s="14">
        <v>70.2</v>
      </c>
      <c r="E43" s="18">
        <v>2400</v>
      </c>
      <c r="F43" s="14">
        <v>70.2</v>
      </c>
      <c r="H43" s="17"/>
    </row>
    <row r="44" ht="30" customHeight="1" spans="1:8">
      <c r="A44" s="20">
        <v>4</v>
      </c>
      <c r="B44" s="20" t="s">
        <v>55</v>
      </c>
      <c r="C44" s="18">
        <v>1500</v>
      </c>
      <c r="D44" s="14">
        <v>81</v>
      </c>
      <c r="E44" s="18">
        <v>2800</v>
      </c>
      <c r="F44" s="14">
        <v>81</v>
      </c>
      <c r="H44" s="17"/>
    </row>
    <row r="45" s="2" customFormat="1" ht="30" customHeight="1" spans="1:8">
      <c r="A45" s="20">
        <v>5</v>
      </c>
      <c r="B45" s="20" t="s">
        <v>56</v>
      </c>
      <c r="C45" s="18">
        <v>1500</v>
      </c>
      <c r="D45" s="14">
        <v>81</v>
      </c>
      <c r="E45" s="18">
        <v>2800</v>
      </c>
      <c r="F45" s="14">
        <v>81</v>
      </c>
      <c r="H45" s="17"/>
    </row>
    <row r="46" ht="30" customHeight="1" spans="1:8">
      <c r="A46" s="20">
        <v>6</v>
      </c>
      <c r="B46" s="20" t="s">
        <v>57</v>
      </c>
      <c r="C46" s="18">
        <v>800</v>
      </c>
      <c r="D46" s="14">
        <v>43.2</v>
      </c>
      <c r="E46" s="18">
        <v>1400</v>
      </c>
      <c r="F46" s="14">
        <v>43.2</v>
      </c>
      <c r="H46" s="17"/>
    </row>
    <row r="47" s="2" customFormat="1" ht="30" customHeight="1" spans="1:8">
      <c r="A47" s="10" t="s">
        <v>58</v>
      </c>
      <c r="B47" s="10" t="s">
        <v>59</v>
      </c>
      <c r="C47" s="15">
        <f>C48</f>
        <v>3500</v>
      </c>
      <c r="D47" s="16">
        <f>D48</f>
        <v>188.8</v>
      </c>
      <c r="E47" s="15">
        <f>E48</f>
        <v>6400</v>
      </c>
      <c r="F47" s="16">
        <f>F48</f>
        <v>188.8</v>
      </c>
      <c r="H47" s="17"/>
    </row>
    <row r="48" ht="30" customHeight="1" spans="1:8">
      <c r="A48" s="12">
        <v>1</v>
      </c>
      <c r="B48" s="12" t="s">
        <v>60</v>
      </c>
      <c r="C48" s="18">
        <v>3500</v>
      </c>
      <c r="D48" s="14">
        <v>188.8</v>
      </c>
      <c r="E48" s="18">
        <v>6400</v>
      </c>
      <c r="F48" s="14">
        <v>188.8</v>
      </c>
      <c r="H48" s="17"/>
    </row>
    <row r="49" s="2" customFormat="1" ht="30" customHeight="1" spans="1:8">
      <c r="A49" s="10" t="s">
        <v>61</v>
      </c>
      <c r="B49" s="10" t="s">
        <v>62</v>
      </c>
      <c r="C49" s="15">
        <f>C50</f>
        <v>1400</v>
      </c>
      <c r="D49" s="16">
        <f>D50</f>
        <v>75.6</v>
      </c>
      <c r="E49" s="15">
        <f>E50</f>
        <v>2500</v>
      </c>
      <c r="F49" s="16">
        <f>F50</f>
        <v>75.6</v>
      </c>
      <c r="H49" s="17"/>
    </row>
    <row r="50" ht="30" customHeight="1" spans="1:8">
      <c r="A50" s="12">
        <v>1</v>
      </c>
      <c r="B50" s="12" t="s">
        <v>63</v>
      </c>
      <c r="C50" s="18">
        <v>1400</v>
      </c>
      <c r="D50" s="14">
        <v>75.6</v>
      </c>
      <c r="E50" s="18">
        <v>2500</v>
      </c>
      <c r="F50" s="14">
        <v>75.6</v>
      </c>
      <c r="H50" s="17"/>
    </row>
    <row r="51" s="4" customFormat="1" ht="36" customHeight="1" spans="1:6">
      <c r="A51" s="10" t="s">
        <v>64</v>
      </c>
      <c r="B51" s="9" t="s">
        <v>65</v>
      </c>
      <c r="C51" s="15">
        <f>SUM(C52:C61)</f>
        <v>40199</v>
      </c>
      <c r="D51" s="16">
        <f>SUM(D52:D61)</f>
        <v>402</v>
      </c>
      <c r="E51" s="15">
        <f>SUM(E52:E61)</f>
        <v>40199</v>
      </c>
      <c r="F51" s="16">
        <f>SUM(F52:F61)</f>
        <v>402</v>
      </c>
    </row>
    <row r="52" ht="30" customHeight="1" spans="1:6">
      <c r="A52" s="12">
        <v>1</v>
      </c>
      <c r="B52" s="20" t="s">
        <v>66</v>
      </c>
      <c r="C52" s="13">
        <v>1824</v>
      </c>
      <c r="D52" s="24">
        <v>18.2</v>
      </c>
      <c r="E52" s="13">
        <v>1824</v>
      </c>
      <c r="F52" s="24">
        <v>18.2</v>
      </c>
    </row>
    <row r="53" ht="30" customHeight="1" spans="1:6">
      <c r="A53" s="12">
        <v>2</v>
      </c>
      <c r="B53" s="25" t="s">
        <v>67</v>
      </c>
      <c r="C53" s="13">
        <v>2798</v>
      </c>
      <c r="D53" s="24">
        <v>28</v>
      </c>
      <c r="E53" s="13">
        <v>2798</v>
      </c>
      <c r="F53" s="24">
        <v>28</v>
      </c>
    </row>
    <row r="54" ht="30" customHeight="1" spans="1:6">
      <c r="A54" s="12">
        <v>3</v>
      </c>
      <c r="B54" s="25" t="s">
        <v>68</v>
      </c>
      <c r="C54" s="13">
        <v>4910</v>
      </c>
      <c r="D54" s="24">
        <v>49.1</v>
      </c>
      <c r="E54" s="13">
        <v>4910</v>
      </c>
      <c r="F54" s="24">
        <v>49.1</v>
      </c>
    </row>
    <row r="55" ht="30" customHeight="1" spans="1:6">
      <c r="A55" s="12">
        <v>4</v>
      </c>
      <c r="B55" s="25" t="s">
        <v>69</v>
      </c>
      <c r="C55" s="13">
        <v>1100</v>
      </c>
      <c r="D55" s="24">
        <v>11</v>
      </c>
      <c r="E55" s="13">
        <v>1100</v>
      </c>
      <c r="F55" s="24">
        <v>11</v>
      </c>
    </row>
    <row r="56" ht="30" customHeight="1" spans="1:6">
      <c r="A56" s="12">
        <v>5</v>
      </c>
      <c r="B56" s="25" t="s">
        <v>70</v>
      </c>
      <c r="C56" s="13">
        <v>8473</v>
      </c>
      <c r="D56" s="24">
        <v>84.7</v>
      </c>
      <c r="E56" s="13">
        <v>8473</v>
      </c>
      <c r="F56" s="24">
        <v>84.7</v>
      </c>
    </row>
    <row r="57" ht="30" customHeight="1" spans="1:6">
      <c r="A57" s="12">
        <v>6</v>
      </c>
      <c r="B57" s="25" t="s">
        <v>71</v>
      </c>
      <c r="C57" s="13">
        <v>731</v>
      </c>
      <c r="D57" s="24">
        <v>7.3</v>
      </c>
      <c r="E57" s="13">
        <v>731</v>
      </c>
      <c r="F57" s="24">
        <v>7.3</v>
      </c>
    </row>
    <row r="58" ht="30" customHeight="1" spans="1:6">
      <c r="A58" s="12">
        <v>7</v>
      </c>
      <c r="B58" s="25" t="s">
        <v>72</v>
      </c>
      <c r="C58" s="13">
        <v>3819</v>
      </c>
      <c r="D58" s="24">
        <v>38.2</v>
      </c>
      <c r="E58" s="13">
        <v>3819</v>
      </c>
      <c r="F58" s="24">
        <v>38.2</v>
      </c>
    </row>
    <row r="59" ht="30" customHeight="1" spans="1:6">
      <c r="A59" s="12">
        <v>8</v>
      </c>
      <c r="B59" s="25" t="s">
        <v>73</v>
      </c>
      <c r="C59" s="13">
        <v>10879</v>
      </c>
      <c r="D59" s="24">
        <v>108.8</v>
      </c>
      <c r="E59" s="13">
        <v>10879</v>
      </c>
      <c r="F59" s="24">
        <v>108.8</v>
      </c>
    </row>
    <row r="60" ht="30" customHeight="1" spans="1:6">
      <c r="A60" s="12">
        <v>9</v>
      </c>
      <c r="B60" s="25" t="s">
        <v>74</v>
      </c>
      <c r="C60" s="13">
        <v>2670</v>
      </c>
      <c r="D60" s="24">
        <v>26.7</v>
      </c>
      <c r="E60" s="13">
        <v>2670</v>
      </c>
      <c r="F60" s="24">
        <v>26.7</v>
      </c>
    </row>
    <row r="61" ht="30" customHeight="1" spans="1:6">
      <c r="A61" s="12">
        <v>10</v>
      </c>
      <c r="B61" s="25" t="s">
        <v>75</v>
      </c>
      <c r="C61" s="13">
        <v>2995</v>
      </c>
      <c r="D61" s="24">
        <v>30</v>
      </c>
      <c r="E61" s="13">
        <v>2995</v>
      </c>
      <c r="F61" s="24">
        <v>30</v>
      </c>
    </row>
  </sheetData>
  <mergeCells count="6">
    <mergeCell ref="A2:F2"/>
    <mergeCell ref="C3:D3"/>
    <mergeCell ref="E3:F3"/>
    <mergeCell ref="A5:B5"/>
    <mergeCell ref="A3:A4"/>
    <mergeCell ref="B3:B4"/>
  </mergeCells>
  <printOptions horizontalCentered="1" verticalCentered="1"/>
  <pageMargins left="0.700694444444445" right="0.700694444444445" top="0.751388888888889" bottom="0.751388888888889" header="0.297916666666667" footer="0.297916666666667"/>
  <pageSetup paperSize="9" scale="68" fitToHeight="2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方案2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叶龙华</cp:lastModifiedBy>
  <dcterms:created xsi:type="dcterms:W3CDTF">2022-11-20T09:40:00Z</dcterms:created>
  <cp:lastPrinted>2023-05-18T22:45:00Z</cp:lastPrinted>
  <dcterms:modified xsi:type="dcterms:W3CDTF">2023-06-11T07:06:19Z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C6563A9109E1E722EC9D816477577231</vt:lpwstr>
  </property>
  <property fmtid="{D5CDD505-2E9C-101B-9397-08002B2CF9AE}" pid="3" name="KSOProductBuildVer">
    <vt:lpwstr>2052-10.8.0.6423</vt:lpwstr>
  </property>
</Properties>
</file>